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utahfoodbank-my.sharepoint.com/personal/rachelp_utahfoodbank_org/Documents/Desktop/"/>
    </mc:Choice>
  </mc:AlternateContent>
  <xr:revisionPtr revIDLastSave="0" documentId="8_{3347F941-7F7A-4A68-B845-CC065A6B08FE}" xr6:coauthVersionLast="47" xr6:coauthVersionMax="47" xr10:uidLastSave="{00000000-0000-0000-0000-000000000000}"/>
  <bookViews>
    <workbookView xWindow="750" yWindow="1035" windowWidth="14670" windowHeight="13980" xr2:uid="{00000000-000D-0000-FFFF-FFFF00000000}"/>
  </bookViews>
  <sheets>
    <sheet name="Bid Items List-Pricing Sheet" sheetId="1" r:id="rId1"/>
    <sheet name="Item Est. Menu Frq" sheetId="3" state="hidden" r:id="rId2"/>
    <sheet name="Menu Item Count " sheetId="4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3" i="1" l="1"/>
  <c r="P154" i="1"/>
  <c r="P155" i="1"/>
  <c r="J19" i="1"/>
  <c r="J20" i="1"/>
  <c r="J21" i="1"/>
  <c r="J22" i="1"/>
  <c r="J23" i="1"/>
  <c r="J24" i="1"/>
  <c r="J25" i="1"/>
  <c r="J26" i="1"/>
  <c r="J27" i="1"/>
  <c r="J18" i="1"/>
  <c r="P140" i="1" l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39" i="1"/>
  <c r="P127" i="1"/>
  <c r="P128" i="1"/>
  <c r="P129" i="1"/>
  <c r="P130" i="1"/>
  <c r="P131" i="1"/>
  <c r="P132" i="1"/>
  <c r="P133" i="1"/>
  <c r="P134" i="1"/>
  <c r="P135" i="1"/>
  <c r="P126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90" i="1"/>
  <c r="P83" i="1"/>
  <c r="P84" i="1"/>
  <c r="P85" i="1"/>
  <c r="P86" i="1"/>
  <c r="P82" i="1"/>
  <c r="P69" i="1"/>
  <c r="P70" i="1"/>
  <c r="P71" i="1"/>
  <c r="P72" i="1"/>
  <c r="P73" i="1"/>
  <c r="P74" i="1"/>
  <c r="P75" i="1"/>
  <c r="P76" i="1"/>
  <c r="P77" i="1"/>
  <c r="P78" i="1"/>
  <c r="P68" i="1"/>
  <c r="P62" i="1"/>
  <c r="P63" i="1"/>
  <c r="P64" i="1"/>
  <c r="P61" i="1"/>
  <c r="P52" i="1"/>
  <c r="P53" i="1"/>
  <c r="P54" i="1"/>
  <c r="P55" i="1"/>
  <c r="P56" i="1"/>
  <c r="P57" i="1"/>
  <c r="P51" i="1"/>
  <c r="P42" i="1"/>
  <c r="P43" i="1"/>
  <c r="P44" i="1"/>
  <c r="P45" i="1"/>
  <c r="P46" i="1"/>
  <c r="P47" i="1"/>
  <c r="P41" i="1"/>
  <c r="P32" i="1"/>
  <c r="P33" i="1"/>
  <c r="P34" i="1"/>
  <c r="P35" i="1"/>
  <c r="P36" i="1"/>
  <c r="P37" i="1"/>
  <c r="P31" i="1"/>
  <c r="P19" i="1"/>
  <c r="P20" i="1"/>
  <c r="P21" i="1"/>
  <c r="P22" i="1"/>
  <c r="P23" i="1"/>
  <c r="P24" i="1"/>
  <c r="P25" i="1"/>
  <c r="P26" i="1"/>
  <c r="P27" i="1"/>
  <c r="P18" i="1"/>
  <c r="P5" i="1"/>
  <c r="P6" i="1"/>
  <c r="P7" i="1"/>
  <c r="P8" i="1"/>
  <c r="P9" i="1"/>
  <c r="P10" i="1"/>
  <c r="P11" i="1"/>
  <c r="P12" i="1"/>
  <c r="P13" i="1"/>
  <c r="P14" i="1"/>
  <c r="P4" i="1"/>
  <c r="P136" i="1" l="1"/>
  <c r="P156" i="1"/>
  <c r="P58" i="1"/>
  <c r="P48" i="1"/>
  <c r="P28" i="1"/>
  <c r="P123" i="1"/>
  <c r="P87" i="1"/>
  <c r="P79" i="1"/>
  <c r="P65" i="1"/>
  <c r="P38" i="1"/>
  <c r="P15" i="1"/>
  <c r="C80" i="3"/>
  <c r="D80" i="3" s="1"/>
  <c r="C79" i="3"/>
  <c r="D79" i="3" s="1"/>
  <c r="C54" i="3"/>
  <c r="D54" i="3" s="1"/>
  <c r="C53" i="3"/>
  <c r="D53" i="3" s="1"/>
  <c r="C28" i="3"/>
  <c r="D28" i="3" s="1"/>
  <c r="C27" i="3"/>
  <c r="D27" i="3" s="1"/>
  <c r="E106" i="3"/>
  <c r="F106" i="3" s="1"/>
  <c r="E105" i="3"/>
  <c r="F105" i="3" s="1"/>
  <c r="C106" i="3"/>
  <c r="D106" i="3" s="1"/>
  <c r="G106" i="3" s="1"/>
  <c r="C105" i="3"/>
  <c r="D105" i="3" s="1"/>
  <c r="E104" i="3"/>
  <c r="F104" i="3" s="1"/>
  <c r="E103" i="3"/>
  <c r="F103" i="3" s="1"/>
  <c r="E102" i="3"/>
  <c r="F102" i="3" s="1"/>
  <c r="E101" i="3"/>
  <c r="F101" i="3" s="1"/>
  <c r="E100" i="3"/>
  <c r="F100" i="3" s="1"/>
  <c r="E99" i="3"/>
  <c r="F99" i="3" s="1"/>
  <c r="E98" i="3"/>
  <c r="F98" i="3" s="1"/>
  <c r="E97" i="3"/>
  <c r="F97" i="3" s="1"/>
  <c r="E96" i="3"/>
  <c r="F96" i="3" s="1"/>
  <c r="E95" i="3"/>
  <c r="F95" i="3" s="1"/>
  <c r="E94" i="3"/>
  <c r="F94" i="3" s="1"/>
  <c r="E93" i="3"/>
  <c r="F93" i="3" s="1"/>
  <c r="E92" i="3"/>
  <c r="F92" i="3" s="1"/>
  <c r="E91" i="3"/>
  <c r="F91" i="3" s="1"/>
  <c r="E90" i="3"/>
  <c r="F90" i="3" s="1"/>
  <c r="E89" i="3"/>
  <c r="F89" i="3" s="1"/>
  <c r="E88" i="3"/>
  <c r="F88" i="3" s="1"/>
  <c r="E87" i="3"/>
  <c r="F87" i="3" s="1"/>
  <c r="E86" i="3"/>
  <c r="F86" i="3" s="1"/>
  <c r="C104" i="3"/>
  <c r="D104" i="3" s="1"/>
  <c r="C103" i="3"/>
  <c r="D103" i="3" s="1"/>
  <c r="C102" i="3"/>
  <c r="D102" i="3" s="1"/>
  <c r="C101" i="3"/>
  <c r="D101" i="3" s="1"/>
  <c r="C100" i="3"/>
  <c r="D100" i="3" s="1"/>
  <c r="G100" i="3" s="1"/>
  <c r="C99" i="3"/>
  <c r="D99" i="3" s="1"/>
  <c r="C98" i="3"/>
  <c r="D98" i="3" s="1"/>
  <c r="C97" i="3"/>
  <c r="D97" i="3" s="1"/>
  <c r="C96" i="3"/>
  <c r="D96" i="3" s="1"/>
  <c r="C95" i="3"/>
  <c r="D95" i="3" s="1"/>
  <c r="C94" i="3"/>
  <c r="D94" i="3" s="1"/>
  <c r="C93" i="3"/>
  <c r="D93" i="3" s="1"/>
  <c r="C92" i="3"/>
  <c r="D92" i="3" s="1"/>
  <c r="G92" i="3" s="1"/>
  <c r="C91" i="3"/>
  <c r="D91" i="3" s="1"/>
  <c r="C90" i="3"/>
  <c r="D90" i="3" s="1"/>
  <c r="C89" i="3"/>
  <c r="D89" i="3" s="1"/>
  <c r="C88" i="3"/>
  <c r="D88" i="3" s="1"/>
  <c r="C87" i="3"/>
  <c r="D87" i="3" s="1"/>
  <c r="C86" i="3"/>
  <c r="D86" i="3" s="1"/>
  <c r="C78" i="3"/>
  <c r="D78" i="3" s="1"/>
  <c r="C77" i="3"/>
  <c r="D77" i="3" s="1"/>
  <c r="C76" i="3"/>
  <c r="D76" i="3" s="1"/>
  <c r="C75" i="3"/>
  <c r="D75" i="3" s="1"/>
  <c r="C74" i="3"/>
  <c r="D74" i="3" s="1"/>
  <c r="C73" i="3"/>
  <c r="D73" i="3" s="1"/>
  <c r="C72" i="3"/>
  <c r="D72" i="3" s="1"/>
  <c r="C71" i="3"/>
  <c r="D71" i="3" s="1"/>
  <c r="C70" i="3"/>
  <c r="D70" i="3" s="1"/>
  <c r="C69" i="3"/>
  <c r="D69" i="3" s="1"/>
  <c r="C68" i="3"/>
  <c r="D68" i="3" s="1"/>
  <c r="C67" i="3"/>
  <c r="D67" i="3" s="1"/>
  <c r="C66" i="3"/>
  <c r="D66" i="3" s="1"/>
  <c r="C65" i="3"/>
  <c r="D65" i="3" s="1"/>
  <c r="C64" i="3"/>
  <c r="D64" i="3" s="1"/>
  <c r="C63" i="3"/>
  <c r="D63" i="3" s="1"/>
  <c r="C62" i="3"/>
  <c r="D62" i="3" s="1"/>
  <c r="C61" i="3"/>
  <c r="D61" i="3" s="1"/>
  <c r="C60" i="3"/>
  <c r="D60" i="3" s="1"/>
  <c r="C52" i="3"/>
  <c r="D52" i="3" s="1"/>
  <c r="C51" i="3"/>
  <c r="D51" i="3" s="1"/>
  <c r="C50" i="3"/>
  <c r="D50" i="3" s="1"/>
  <c r="C49" i="3"/>
  <c r="D49" i="3" s="1"/>
  <c r="C48" i="3"/>
  <c r="D48" i="3" s="1"/>
  <c r="C47" i="3"/>
  <c r="D47" i="3" s="1"/>
  <c r="C46" i="3"/>
  <c r="D46" i="3" s="1"/>
  <c r="C45" i="3"/>
  <c r="D45" i="3" s="1"/>
  <c r="C44" i="3"/>
  <c r="D44" i="3" s="1"/>
  <c r="C43" i="3"/>
  <c r="D43" i="3" s="1"/>
  <c r="C42" i="3"/>
  <c r="D42" i="3" s="1"/>
  <c r="C41" i="3"/>
  <c r="D41" i="3" s="1"/>
  <c r="C40" i="3"/>
  <c r="D40" i="3" s="1"/>
  <c r="C39" i="3"/>
  <c r="D39" i="3" s="1"/>
  <c r="C38" i="3"/>
  <c r="D38" i="3" s="1"/>
  <c r="C37" i="3"/>
  <c r="D37" i="3" s="1"/>
  <c r="C36" i="3"/>
  <c r="D36" i="3" s="1"/>
  <c r="C35" i="3"/>
  <c r="D35" i="3" s="1"/>
  <c r="C34" i="3"/>
  <c r="D34" i="3" s="1"/>
  <c r="C26" i="3"/>
  <c r="D26" i="3" s="1"/>
  <c r="C25" i="3"/>
  <c r="D25" i="3" s="1"/>
  <c r="C24" i="3"/>
  <c r="D24" i="3" s="1"/>
  <c r="C23" i="3"/>
  <c r="D23" i="3" s="1"/>
  <c r="C22" i="3"/>
  <c r="D22" i="3" s="1"/>
  <c r="C21" i="3"/>
  <c r="D21" i="3" s="1"/>
  <c r="C20" i="3"/>
  <c r="D20" i="3" s="1"/>
  <c r="C19" i="3"/>
  <c r="D19" i="3" s="1"/>
  <c r="C18" i="3"/>
  <c r="D18" i="3" s="1"/>
  <c r="C17" i="3"/>
  <c r="D17" i="3" s="1"/>
  <c r="C16" i="3"/>
  <c r="D16" i="3" s="1"/>
  <c r="C15" i="3"/>
  <c r="D15" i="3" s="1"/>
  <c r="C14" i="3"/>
  <c r="D14" i="3" s="1"/>
  <c r="C13" i="3"/>
  <c r="D13" i="3" s="1"/>
  <c r="C12" i="3"/>
  <c r="D12" i="3" s="1"/>
  <c r="C11" i="3"/>
  <c r="D11" i="3" s="1"/>
  <c r="C10" i="3"/>
  <c r="D10" i="3" s="1"/>
  <c r="C9" i="3"/>
  <c r="D9" i="3" s="1"/>
  <c r="C8" i="3"/>
  <c r="D8" i="3" s="1"/>
  <c r="G91" i="3" l="1"/>
  <c r="G86" i="3"/>
  <c r="G97" i="3"/>
  <c r="G99" i="3"/>
  <c r="G90" i="3"/>
  <c r="G98" i="3"/>
  <c r="G105" i="3"/>
  <c r="G88" i="3"/>
  <c r="G96" i="3"/>
  <c r="G104" i="3"/>
  <c r="G89" i="3"/>
  <c r="G101" i="3"/>
  <c r="G93" i="3"/>
  <c r="G102" i="3"/>
  <c r="G94" i="3"/>
  <c r="G87" i="3"/>
  <c r="G95" i="3"/>
  <c r="G103" i="3"/>
</calcChain>
</file>

<file path=xl/sharedStrings.xml><?xml version="1.0" encoding="utf-8"?>
<sst xmlns="http://schemas.openxmlformats.org/spreadsheetml/2006/main" count="1135" uniqueCount="409">
  <si>
    <t>Vendor To Complete</t>
  </si>
  <si>
    <t>Entrée Items ( Section 1)</t>
  </si>
  <si>
    <t>Child Nutrition Crediting Information Required</t>
  </si>
  <si>
    <t>Estimated Servings  Per Month</t>
  </si>
  <si>
    <t xml:space="preserve">Estimated Servings Per Year </t>
  </si>
  <si>
    <t>Avg Serving Size</t>
  </si>
  <si>
    <t>Estimated Cases Per Year</t>
  </si>
  <si>
    <t xml:space="preserve">Price Per  Case </t>
  </si>
  <si>
    <t>Servings Per Case</t>
  </si>
  <si>
    <t xml:space="preserve">Price Per Serving </t>
  </si>
  <si>
    <t>Total Price Est. Per Year</t>
  </si>
  <si>
    <t>SUPC</t>
  </si>
  <si>
    <t>Pack</t>
  </si>
  <si>
    <t>Size</t>
  </si>
  <si>
    <t>Unit</t>
  </si>
  <si>
    <t>Brand</t>
  </si>
  <si>
    <t>Desc</t>
  </si>
  <si>
    <t>Category</t>
  </si>
  <si>
    <t>5LBS</t>
  </si>
  <si>
    <t>LB</t>
  </si>
  <si>
    <t>ARREZZIO IMPERIAL</t>
  </si>
  <si>
    <t>Meatball Beef Italian Style .5 Oz, Credits at least 2 oz MMA per Serving</t>
  </si>
  <si>
    <t>Meats</t>
  </si>
  <si>
    <t>Yes</t>
  </si>
  <si>
    <t>3 oz</t>
  </si>
  <si>
    <t>OZ</t>
  </si>
  <si>
    <t>100% all IQF Beef Patty Charbroiled, Credits at least 2 oz MMA per Serving</t>
  </si>
  <si>
    <t>1 Ea</t>
  </si>
  <si>
    <t>3.95OZ</t>
  </si>
  <si>
    <t>LOS CABOS</t>
  </si>
  <si>
    <t>Burrito Bean Cheese Child Nutrition Label, Credits at least 2 oz MMA per Serving, 1 Oz Eq WGR</t>
  </si>
  <si>
    <t>Frozen</t>
  </si>
  <si>
    <t>4 OZ</t>
  </si>
  <si>
    <t>FOSTER FARMS</t>
  </si>
  <si>
    <t>Corn Dog Chicken Low-fat Whole Grain, 2 oz MMA per Serving, 1 Oz Eq WGR</t>
  </si>
  <si>
    <t>Poultry</t>
  </si>
  <si>
    <t>5 LB</t>
  </si>
  <si>
    <t>Corn Dog Mini Chicken Lower Fat Whole Grain 2 oz MMA per Serving, 1 Oz Eq WGR</t>
  </si>
  <si>
    <t>6 ea (4 oz)</t>
  </si>
  <si>
    <t>3 OZ</t>
  </si>
  <si>
    <t>TYSON FOODS</t>
  </si>
  <si>
    <t>Chicken Patty Fritter Cooked Whole Grain, 2 oz MMA per Serving, 1 Oz Eq WGR</t>
  </si>
  <si>
    <t>BAGS</t>
  </si>
  <si>
    <t>BAG</t>
  </si>
  <si>
    <t>Chicken Tenders Breaded Golden Crispy Grain, 2 oz MMA per Serving, 1 Oz Eq WGR</t>
  </si>
  <si>
    <t>2 ea (4 oz)</t>
  </si>
  <si>
    <t>Chicken Breaded Nuggets/Chunks 2 oz MMA per Serving, 1 Oz Eq WGR</t>
  </si>
  <si>
    <t>5 ea (3.5oz)</t>
  </si>
  <si>
    <t>5 IN</t>
  </si>
  <si>
    <t>"</t>
  </si>
  <si>
    <t>SYSCO CLASSIC</t>
  </si>
  <si>
    <t>Frank Turkey 8x1 5 Inches, Credits at least 2 oz MMA per Serving</t>
  </si>
  <si>
    <t>1 ea</t>
  </si>
  <si>
    <t>10 #</t>
  </si>
  <si>
    <t>BID ITEM</t>
  </si>
  <si>
    <t>Pollock Alaska Wedge Stick Oven Ready, Credits at least 2 oz MMA per Serving, 1 Oz Eq WGR</t>
  </si>
  <si>
    <t>Seafood</t>
  </si>
  <si>
    <t>1 x per Year</t>
  </si>
  <si>
    <t>1 ea (4 oz)</t>
  </si>
  <si>
    <t>Lb</t>
  </si>
  <si>
    <t>Smithfield</t>
  </si>
  <si>
    <t>Beef Roast Sliced Fully Cooked</t>
  </si>
  <si>
    <t>2 oz</t>
  </si>
  <si>
    <t xml:space="preserve">Section 1 Total PPY: </t>
  </si>
  <si>
    <t>Breakfast Entrée Items (Section 2) Summer Menu Only</t>
  </si>
  <si>
    <t>KELLOGG'S</t>
  </si>
  <si>
    <t>Pop Tart Frosted Strawberry, Credits at least 1 Oz Eq WGR</t>
  </si>
  <si>
    <t>Canned &amp; Dry</t>
  </si>
  <si>
    <t>Pop Tart Frosted Cinnamon, Credits at least 1 Oz Eq WGR</t>
  </si>
  <si>
    <t>2 ea</t>
  </si>
  <si>
    <t>Pop Tart Whole Grain Frosted Fudge, Credits at least 1 Oz Eq WGR</t>
  </si>
  <si>
    <t>3 ea</t>
  </si>
  <si>
    <t>1.3 OZ</t>
  </si>
  <si>
    <t>Breakfast Bar Nutri Grain Raspberry, Credits at least 1 Oz Eq WGR</t>
  </si>
  <si>
    <t>4 ea</t>
  </si>
  <si>
    <t>Breakfast Bar Nutri-grain Strawberry, Credits at least 1 Oz Eq WGR</t>
  </si>
  <si>
    <t>5 ea</t>
  </si>
  <si>
    <t>Breakfast Bar Nutri-grain Blueberry,Credits at least 1 Oz Eq WGR</t>
  </si>
  <si>
    <t>6 ea</t>
  </si>
  <si>
    <t>Breakfast Bar Nutri-grain Apple, Credits at least 1 Oz Eq WGR</t>
  </si>
  <si>
    <t>7 ea</t>
  </si>
  <si>
    <t>EA</t>
  </si>
  <si>
    <t xml:space="preserve">MALTO MEAL </t>
  </si>
  <si>
    <t>CEREAL TOATED CINNAMON TWIST BOWL, Credits at least 1 Oz Eq WGR</t>
  </si>
  <si>
    <t>8 ea</t>
  </si>
  <si>
    <t>GENERAL MILLS</t>
  </si>
  <si>
    <t>CEREAL CHEERIOS APPLE CINNAMON BOWL PAK, Credits at least 1 Oz Eq WGR</t>
  </si>
  <si>
    <t>9 ea</t>
  </si>
  <si>
    <t xml:space="preserve">KELLOGG' S </t>
  </si>
  <si>
    <t xml:space="preserve">CEREAL ASSORTED FAVORITE BOWL PACK, Credits at least 1 Oz Eq WGR </t>
  </si>
  <si>
    <t>10 ea</t>
  </si>
  <si>
    <t xml:space="preserve">Section 2 Total PPY: </t>
  </si>
  <si>
    <t>General Protein (Section 3)</t>
  </si>
  <si>
    <r>
      <t xml:space="preserve">Estimated </t>
    </r>
    <r>
      <rPr>
        <b/>
        <sz val="11"/>
        <color rgb="FFFF0000"/>
        <rFont val="Calibri"/>
        <family val="2"/>
        <scheme val="minor"/>
      </rPr>
      <t xml:space="preserve">Lbs </t>
    </r>
    <r>
      <rPr>
        <b/>
        <sz val="11"/>
        <color theme="1"/>
        <rFont val="Calibri"/>
        <family val="2"/>
        <scheme val="minor"/>
      </rPr>
      <t xml:space="preserve">Per Year </t>
    </r>
  </si>
  <si>
    <r>
      <rPr>
        <b/>
        <sz val="11"/>
        <color rgb="FFFF0000"/>
        <rFont val="Calibri"/>
        <family val="2"/>
        <scheme val="minor"/>
      </rPr>
      <t>Lbs</t>
    </r>
    <r>
      <rPr>
        <b/>
        <sz val="11"/>
        <color theme="1"/>
        <rFont val="Calibri"/>
        <family val="2"/>
        <scheme val="minor"/>
      </rPr>
      <t xml:space="preserve"> Per Case</t>
    </r>
  </si>
  <si>
    <r>
      <t xml:space="preserve">Price Per </t>
    </r>
    <r>
      <rPr>
        <b/>
        <sz val="11"/>
        <color rgb="FFFF0000"/>
        <rFont val="Calibri"/>
        <family val="2"/>
        <scheme val="minor"/>
      </rPr>
      <t xml:space="preserve">Lbs </t>
    </r>
  </si>
  <si>
    <t>10#AVG</t>
  </si>
  <si>
    <t>FIRE RIVER FARMS CLASSIC</t>
  </si>
  <si>
    <r>
      <t xml:space="preserve">Beef Ground Bulk 81%-19% Chubs Fresh </t>
    </r>
    <r>
      <rPr>
        <sz val="11"/>
        <color rgb="FFFF0000"/>
        <rFont val="Calibri"/>
        <family val="2"/>
        <scheme val="minor"/>
      </rPr>
      <t>(BackUp if FRZ not available)</t>
    </r>
  </si>
  <si>
    <t>No</t>
  </si>
  <si>
    <t>2.75 (raw)</t>
  </si>
  <si>
    <t>10# AV</t>
  </si>
  <si>
    <t>CS</t>
  </si>
  <si>
    <r>
      <t xml:space="preserve">Beef Ground Bulk 81%-19% Chubs Frozen </t>
    </r>
    <r>
      <rPr>
        <sz val="11"/>
        <color rgb="FFFF0000"/>
        <rFont val="Calibri"/>
        <family val="2"/>
        <scheme val="minor"/>
      </rPr>
      <t>(Preferred item)</t>
    </r>
  </si>
  <si>
    <t>5#AVG</t>
  </si>
  <si>
    <r>
      <t>Beef Ground Bulk 81%-19% Chub Frozen</t>
    </r>
    <r>
      <rPr>
        <sz val="11"/>
        <color rgb="FFFF0000"/>
        <rFont val="Calibri"/>
        <family val="2"/>
        <scheme val="minor"/>
      </rPr>
      <t xml:space="preserve"> (BackUp if 10 # FRZ not available)</t>
    </r>
  </si>
  <si>
    <t>10 LB</t>
  </si>
  <si>
    <t>Chicken Breast Random 10 Ounce &amp; Up Controlled Vacuum Packed</t>
  </si>
  <si>
    <t>Yes if not 100% Chicken</t>
  </si>
  <si>
    <t>TYSON RED LABEL</t>
  </si>
  <si>
    <t xml:space="preserve">Chicken Breast Filet Grilled Pre-cooked 4 Oz </t>
  </si>
  <si>
    <t>10LB</t>
  </si>
  <si>
    <t>KOCH'S POULTRY</t>
  </si>
  <si>
    <t>Chicken Meat Dice .5 Inch Cooked White</t>
  </si>
  <si>
    <t>2 LB</t>
  </si>
  <si>
    <t>CLOVERDALE</t>
  </si>
  <si>
    <t>Turkey Breast Sliced Oven Roasted *(Summer Menu Item Only)</t>
  </si>
  <si>
    <t>*4000</t>
  </si>
  <si>
    <t>2.5 oz</t>
  </si>
  <si>
    <t xml:space="preserve">Section 3 Total PPY: </t>
  </si>
  <si>
    <t>Breads/Grains (Section 4)</t>
  </si>
  <si>
    <t>1 DOZ</t>
  </si>
  <si>
    <t>DZ</t>
  </si>
  <si>
    <t>SFE</t>
  </si>
  <si>
    <t>Tortilla Whole Wheat 8 Inch,  Credits at least 1 Oz Eq WGR</t>
  </si>
  <si>
    <t>8 PK</t>
  </si>
  <si>
    <t>PAC</t>
  </si>
  <si>
    <t>Bun Hamburger Wheat Whole Grain Zero Trans Fat,  Credits at least 1 Oz Eq WGR</t>
  </si>
  <si>
    <t>Bun Hot Dog Wheat Whole Grain 6 Inch,  Credits at least 1 Oz Eq WGR</t>
  </si>
  <si>
    <t>Bun Hoagie Sub Whole Grain 6 Inch,  Credits at least 1 Oz Eq WGR</t>
  </si>
  <si>
    <t>CASA SOLANA CLASSIC</t>
  </si>
  <si>
    <t>Chip Tortilla Yellow Corn Round,  Credits at least 1 Oz Eq WGR</t>
  </si>
  <si>
    <t>1 oz</t>
  </si>
  <si>
    <t>10 CT</t>
  </si>
  <si>
    <t>CT</t>
  </si>
  <si>
    <t>Bread Whole Grain,  Credits at least 1 Oz Eq WGR</t>
  </si>
  <si>
    <t>2 slices</t>
  </si>
  <si>
    <t>MANUELS</t>
  </si>
  <si>
    <t>Shell Taco 6 Inch,  Credits at least 1 Oz Eq WGR</t>
  </si>
  <si>
    <t xml:space="preserve">Section 4 Total PPY: </t>
  </si>
  <si>
    <t>Fruit Cups (Section 5)</t>
  </si>
  <si>
    <t>DOLE</t>
  </si>
  <si>
    <t>Peach Diced In 100% Fruit Juice</t>
  </si>
  <si>
    <t xml:space="preserve">No </t>
  </si>
  <si>
    <t>Pear Diced In 100% Fruit Juice</t>
  </si>
  <si>
    <t>Orange Mandarin Sections 100% Fruit Juice</t>
  </si>
  <si>
    <t>Fruit Mix Tropical Fruit In 100% Fruit Juice</t>
  </si>
  <si>
    <t>Fruit Mix Bowl In 100% Fruit Juice</t>
  </si>
  <si>
    <t>Fruit Mixed Cherry Natural 100% Fruit Juice</t>
  </si>
  <si>
    <t>3.9 OZ</t>
  </si>
  <si>
    <t>MOTTS/CADBURY</t>
  </si>
  <si>
    <t xml:space="preserve">Applesauce Natural 4 Oz </t>
  </si>
  <si>
    <t xml:space="preserve">Section 5 Total PPY: </t>
  </si>
  <si>
    <t>Dairy (Section 6)</t>
  </si>
  <si>
    <t>5LB</t>
  </si>
  <si>
    <t>Cheese Mozzarella Shredded Low Moisture Part Skim</t>
  </si>
  <si>
    <t>Dairy</t>
  </si>
  <si>
    <t>1 OZ</t>
  </si>
  <si>
    <t>WHOLESOME FARMS CLASSIC</t>
  </si>
  <si>
    <t>Cream Sour All Natural Stick Pack</t>
  </si>
  <si>
    <t>1OZ</t>
  </si>
  <si>
    <t>Cheese Mozzarella String</t>
  </si>
  <si>
    <t>Cheese American 120 Slices Sliced White</t>
  </si>
  <si>
    <t xml:space="preserve">Section 6 Total PPY: </t>
  </si>
  <si>
    <t>Fresh Fruits and Vegetables (Section 7)</t>
  </si>
  <si>
    <r>
      <t xml:space="preserve">Estimated Servings </t>
    </r>
    <r>
      <rPr>
        <b/>
        <sz val="11"/>
        <color rgb="FFFF0000"/>
        <rFont val="Calibri"/>
        <family val="2"/>
        <scheme val="minor"/>
      </rPr>
      <t>Lbs</t>
    </r>
    <r>
      <rPr>
        <b/>
        <sz val="11"/>
        <color theme="1"/>
        <rFont val="Calibri"/>
        <family val="2"/>
        <scheme val="minor"/>
      </rPr>
      <t xml:space="preserve"> Per Year </t>
    </r>
  </si>
  <si>
    <r>
      <rPr>
        <b/>
        <sz val="11"/>
        <color rgb="FFFF0000"/>
        <rFont val="Calibri"/>
        <family val="2"/>
        <scheme val="minor"/>
      </rPr>
      <t>LBS</t>
    </r>
    <r>
      <rPr>
        <b/>
        <sz val="11"/>
        <color theme="1"/>
        <rFont val="Calibri"/>
        <family val="2"/>
        <scheme val="minor"/>
      </rPr>
      <t xml:space="preserve"> Per Case</t>
    </r>
  </si>
  <si>
    <t>3 LB</t>
  </si>
  <si>
    <t>IMPERIAL FRESH</t>
  </si>
  <si>
    <r>
      <t xml:space="preserve">Broccoli Florets Iceless </t>
    </r>
    <r>
      <rPr>
        <sz val="11"/>
        <color rgb="FFFF0000"/>
        <rFont val="Calibri"/>
        <family val="2"/>
        <scheme val="minor"/>
      </rPr>
      <t>(Alternate Item)</t>
    </r>
  </si>
  <si>
    <t>Produce</t>
  </si>
  <si>
    <t>Broccoli Floret Mini Iceless</t>
  </si>
  <si>
    <t>Carrots Sticks Fresh</t>
  </si>
  <si>
    <t>Celery Stick Fresh</t>
  </si>
  <si>
    <t>Cauliflower Floret Mini Cut</t>
  </si>
  <si>
    <t>Lettuce Salad Mix Red Cabbage - Romaine - Carrots</t>
  </si>
  <si>
    <t>1/2 C (13 serv per lb)</t>
  </si>
  <si>
    <t xml:space="preserve">Tomatoes bulk Fresh </t>
  </si>
  <si>
    <t>2 slices (17 serv per lb)</t>
  </si>
  <si>
    <t xml:space="preserve">Tomatoes sliced Fresh  </t>
  </si>
  <si>
    <t>Lettuce Shredded 1/8" Fresh</t>
  </si>
  <si>
    <t>50 LB</t>
  </si>
  <si>
    <t>PACKER</t>
  </si>
  <si>
    <t>Onion Yellow Jumbo #2 Bag (Alternate Item)</t>
  </si>
  <si>
    <t xml:space="preserve">Cooking Ingredient </t>
  </si>
  <si>
    <t>25 LB</t>
  </si>
  <si>
    <t>Onion Yellow Medium Box</t>
  </si>
  <si>
    <t xml:space="preserve">Section 7 Total PPY: </t>
  </si>
  <si>
    <t>Frozen Fruits and Vegetables (Section 8)</t>
  </si>
  <si>
    <r>
      <t xml:space="preserve">Price Per </t>
    </r>
    <r>
      <rPr>
        <b/>
        <sz val="11"/>
        <color rgb="FFFF0000"/>
        <rFont val="Calibri"/>
        <family val="2"/>
        <scheme val="minor"/>
      </rPr>
      <t xml:space="preserve">Lb </t>
    </r>
  </si>
  <si>
    <t>30 LB</t>
  </si>
  <si>
    <t>Corn Whole Kernel Grade A</t>
  </si>
  <si>
    <t>2.5 LB</t>
  </si>
  <si>
    <t>SYSCO RELIANCE</t>
  </si>
  <si>
    <r>
      <t xml:space="preserve">Corn Whole Kernel Packaged </t>
    </r>
    <r>
      <rPr>
        <sz val="11"/>
        <color rgb="FFFF0000"/>
        <rFont val="Calibri"/>
        <family val="2"/>
        <scheme val="minor"/>
      </rPr>
      <t>(Alternate Item)</t>
    </r>
  </si>
  <si>
    <t>SIMPLOT</t>
  </si>
  <si>
    <t xml:space="preserve">Vegetable blend fajita mix </t>
  </si>
  <si>
    <t>N/A</t>
  </si>
  <si>
    <t>ORE IDA</t>
  </si>
  <si>
    <t>Potato Tater Tot Versitots (Summer Menu Item)</t>
  </si>
  <si>
    <t>Potato Fry Crinkle-cut 1/2" Ovenready Grade A  (Summer Menu Item)</t>
  </si>
  <si>
    <t>FROZEN</t>
  </si>
  <si>
    <t xml:space="preserve">Section 8 Total PPY: </t>
  </si>
  <si>
    <t>Shelf Foods General (Section 9)</t>
  </si>
  <si>
    <r>
      <t xml:space="preserve">Estimated </t>
    </r>
    <r>
      <rPr>
        <b/>
        <sz val="11"/>
        <color rgb="FFFF0000"/>
        <rFont val="Calibri"/>
        <family val="2"/>
        <scheme val="minor"/>
      </rPr>
      <t>oz</t>
    </r>
    <r>
      <rPr>
        <b/>
        <sz val="11"/>
        <color theme="1"/>
        <rFont val="Calibri"/>
        <family val="2"/>
        <scheme val="minor"/>
      </rPr>
      <t xml:space="preserve"> Per Year </t>
    </r>
  </si>
  <si>
    <r>
      <rPr>
        <b/>
        <sz val="11"/>
        <color rgb="FFFF0000"/>
        <rFont val="Calibri"/>
        <family val="2"/>
        <scheme val="minor"/>
      </rPr>
      <t>Oz</t>
    </r>
    <r>
      <rPr>
        <b/>
        <sz val="11"/>
        <color theme="1"/>
        <rFont val="Calibri"/>
        <family val="2"/>
        <scheme val="minor"/>
      </rPr>
      <t xml:space="preserve"> Per Case</t>
    </r>
  </si>
  <si>
    <r>
      <t xml:space="preserve">Price per </t>
    </r>
    <r>
      <rPr>
        <b/>
        <sz val="11"/>
        <color rgb="FFFF0000"/>
        <rFont val="Calibri"/>
        <family val="2"/>
        <scheme val="minor"/>
      </rPr>
      <t>OZ</t>
    </r>
  </si>
  <si>
    <t>1 GAL</t>
  </si>
  <si>
    <t>GAL</t>
  </si>
  <si>
    <t>SYSCO IMPERIAL</t>
  </si>
  <si>
    <t>Sauce Bbq Sweet And Tangy</t>
  </si>
  <si>
    <t>10#</t>
  </si>
  <si>
    <t xml:space="preserve">Tomato Paste Fancy </t>
  </si>
  <si>
    <t>Sauce Tomato California</t>
  </si>
  <si>
    <t>Sauce Marinara Premium Midwest</t>
  </si>
  <si>
    <t>LA VICTORIA</t>
  </si>
  <si>
    <t>Sauce Enchilada</t>
  </si>
  <si>
    <t>29 OZ</t>
  </si>
  <si>
    <t>PIONEER FLOUR MILLS</t>
  </si>
  <si>
    <t>Sauce Mix Cheese Nacho</t>
  </si>
  <si>
    <t>Ketchup 33% Tomato Solids Medium Weight Fancy</t>
  </si>
  <si>
    <t>Base Chicken No Msg Master's Touch</t>
  </si>
  <si>
    <t xml:space="preserve">Base Beef No Msg </t>
  </si>
  <si>
    <t>Margarine Liquid</t>
  </si>
  <si>
    <t>Vinegar White Distilled 50 Grain</t>
  </si>
  <si>
    <t xml:space="preserve">Block &amp; Barrel classic </t>
  </si>
  <si>
    <t xml:space="preserve">Pickle krinkel cut 1/3 </t>
  </si>
  <si>
    <t>GM</t>
  </si>
  <si>
    <t xml:space="preserve">HEINZ </t>
  </si>
  <si>
    <t>Ketchup Cup Dip &amp; Squeeze</t>
  </si>
  <si>
    <t>HOUSE RECIPE IMPERIAL</t>
  </si>
  <si>
    <t>Ketchup Squeeze Red Upside Down</t>
  </si>
  <si>
    <t>9 OZ</t>
  </si>
  <si>
    <t>Mustard Squeeze Bottle</t>
  </si>
  <si>
    <t>12 GM</t>
  </si>
  <si>
    <t>G</t>
  </si>
  <si>
    <t>Dressing Ranch Buttermilk Packet</t>
  </si>
  <si>
    <t>Sauce Honey Mustard Cup</t>
  </si>
  <si>
    <t xml:space="preserve">BASIC CONVEIENCE </t>
  </si>
  <si>
    <t>Sauce Fry Old Fashioned Lafleur's</t>
  </si>
  <si>
    <t>BULL'S EYE</t>
  </si>
  <si>
    <t>Sauce Bbq Cup</t>
  </si>
  <si>
    <t xml:space="preserve">HOUSE RECIPE CLASSIC </t>
  </si>
  <si>
    <t>Sauce Sweet &amp; Sour Cup</t>
  </si>
  <si>
    <t>9 GM</t>
  </si>
  <si>
    <t>Ketchup Packet Fancy Foil</t>
  </si>
  <si>
    <t>5.5 GM</t>
  </si>
  <si>
    <t>HOUSE RECIPE CLASSIC</t>
  </si>
  <si>
    <t>Mustard Packets</t>
  </si>
  <si>
    <t>Salsa/Taco Sauce Packet</t>
  </si>
  <si>
    <t>Mayonnaise Packet Foil</t>
  </si>
  <si>
    <t>5.5 LB</t>
  </si>
  <si>
    <t>IMPERIAL/MCCORMICK</t>
  </si>
  <si>
    <t>Spice Chili Powder Light</t>
  </si>
  <si>
    <t>4.5 LB</t>
  </si>
  <si>
    <t>Spice Cumin Ground</t>
  </si>
  <si>
    <t>1.5 LB</t>
  </si>
  <si>
    <t>Spice Oregano Leaf</t>
  </si>
  <si>
    <t>6.5 LB</t>
  </si>
  <si>
    <t>Spice Garlic Granulated</t>
  </si>
  <si>
    <t>Salt Granulated Plain</t>
  </si>
  <si>
    <t>Spice Pepper Black Ground</t>
  </si>
  <si>
    <t>Sugar Brown Light Cane</t>
  </si>
  <si>
    <t>Spice Paprika Domestic Ground</t>
  </si>
  <si>
    <t>1 LB</t>
  </si>
  <si>
    <t>Spice Mustard Ground Dry</t>
  </si>
  <si>
    <t xml:space="preserve">Section 9 Total PPY: </t>
  </si>
  <si>
    <t>Food Service Supplies (Section 10)</t>
  </si>
  <si>
    <r>
      <t xml:space="preserve">Estimated </t>
    </r>
    <r>
      <rPr>
        <b/>
        <sz val="11"/>
        <color rgb="FFFF0000"/>
        <rFont val="Calibri"/>
        <family val="2"/>
        <scheme val="minor"/>
      </rPr>
      <t>EA</t>
    </r>
    <r>
      <rPr>
        <b/>
        <sz val="11"/>
        <color theme="1"/>
        <rFont val="Calibri"/>
        <family val="2"/>
        <scheme val="minor"/>
      </rPr>
      <t xml:space="preserve"> Per Year </t>
    </r>
  </si>
  <si>
    <r>
      <rPr>
        <b/>
        <sz val="11"/>
        <color rgb="FFFF0000"/>
        <rFont val="Calibri"/>
        <family val="2"/>
        <scheme val="minor"/>
      </rPr>
      <t>EA</t>
    </r>
    <r>
      <rPr>
        <b/>
        <sz val="11"/>
        <color theme="1"/>
        <rFont val="Calibri"/>
        <family val="2"/>
        <scheme val="minor"/>
      </rPr>
      <t xml:space="preserve"> Per Case</t>
    </r>
  </si>
  <si>
    <r>
      <t xml:space="preserve">Price per </t>
    </r>
    <r>
      <rPr>
        <b/>
        <sz val="11"/>
        <color rgb="FFFF0000"/>
        <rFont val="Calibri"/>
        <family val="2"/>
        <scheme val="minor"/>
      </rPr>
      <t>EA</t>
    </r>
  </si>
  <si>
    <t>125 CT</t>
  </si>
  <si>
    <t xml:space="preserve">PAVTIC CORP </t>
  </si>
  <si>
    <t>TRay Foam School 5-Compartment White 8 Inch X 10 Inch</t>
  </si>
  <si>
    <t>Paper &amp; Disposable</t>
  </si>
  <si>
    <t>PRAIRIE PACKAGING</t>
  </si>
  <si>
    <t>Spork Plastic Polypropylene White Medium Weight</t>
  </si>
  <si>
    <t>16X24</t>
  </si>
  <si>
    <t>SYSCO BRAND</t>
  </si>
  <si>
    <t>Liner Pan Paper Quilon</t>
  </si>
  <si>
    <t>DIXIE</t>
  </si>
  <si>
    <t>Liner Paper Pan 12 Inch X 16 Inch Quilon</t>
  </si>
  <si>
    <t>Film Pvc Chloride Roll 2000 Feet</t>
  </si>
  <si>
    <t>18"</t>
  </si>
  <si>
    <t>Foil Aluminum Roll Standard Weight 1000 Feet</t>
  </si>
  <si>
    <t>Bag Plastic Low Density Reclosable Gallon 10.5 Inch X 11 Inch 1.75 Mil</t>
  </si>
  <si>
    <t>Bag Plastic 8" X 4" X 18" .70 Mil Regular Weight</t>
  </si>
  <si>
    <t>52X80N</t>
  </si>
  <si>
    <t>Cover Bun Pan Rack High Density 52 X 80 15 Micron</t>
  </si>
  <si>
    <t xml:space="preserve">BAG PLASTIC CLEAR ZIP/ SEAL 2 GAL </t>
  </si>
  <si>
    <t xml:space="preserve">Section 10 Total PPY: </t>
  </si>
  <si>
    <t>Chemical, Janitorial, Food Safety (Section 11)</t>
  </si>
  <si>
    <t>100CT</t>
  </si>
  <si>
    <t>ECOLAB</t>
  </si>
  <si>
    <t>Test Strip Chlorine</t>
  </si>
  <si>
    <t>Chemical &amp; Janitorial</t>
  </si>
  <si>
    <t>15' RL</t>
  </si>
  <si>
    <t>ROL</t>
  </si>
  <si>
    <t>DAYDOTS</t>
  </si>
  <si>
    <t>Strip Test Sanitizer Quat-40</t>
  </si>
  <si>
    <t>100 CT</t>
  </si>
  <si>
    <t>Glove Poly Embossed Clear Medium</t>
  </si>
  <si>
    <t>144CT</t>
  </si>
  <si>
    <t>Hairnet Nylon Large Dark Brown Light Weight</t>
  </si>
  <si>
    <t>ROYAL SCANDINAVIA</t>
  </si>
  <si>
    <t>Apron Bib Poly 24 Inch X 42 Inch</t>
  </si>
  <si>
    <t>SYSCO CALSSIC</t>
  </si>
  <si>
    <t>Gloves nitrile large food service powder free</t>
  </si>
  <si>
    <t>Gloves nitrile med food service powder free</t>
  </si>
  <si>
    <t>20 CT</t>
  </si>
  <si>
    <t>Pad Scour Green 6" X 9" Antimicrobial</t>
  </si>
  <si>
    <t>16OZ</t>
  </si>
  <si>
    <t>KEYSTONE PRODUCTS</t>
  </si>
  <si>
    <t>Polish Stainless Steel Satin Shine Aerosol</t>
  </si>
  <si>
    <t>Detergent Machine Apex Solid Dispenser</t>
  </si>
  <si>
    <t>32 OZ</t>
  </si>
  <si>
    <t>Bottle Plastic Spray With Trigger 32 Ounce</t>
  </si>
  <si>
    <t>Supplies &amp; Equipment</t>
  </si>
  <si>
    <t>Sanitizer Dish Machine Liquid Dispenser</t>
  </si>
  <si>
    <t>Sanitizer Machine Ecotemp Ultra</t>
  </si>
  <si>
    <t>Degreaser Heavy Duty Ready-to-use</t>
  </si>
  <si>
    <t>Bleach Liquid Disinfectant Cleaner</t>
  </si>
  <si>
    <t xml:space="preserve">Delimer </t>
  </si>
  <si>
    <t>Grease Stripper</t>
  </si>
  <si>
    <t xml:space="preserve">Section 11 Total PPY: </t>
  </si>
  <si>
    <t>Additional Delivery/Handeling Fees (Vendor To Complete)</t>
  </si>
  <si>
    <t xml:space="preserve">Weekly delivery expected.5:30 to 6:30 AM.  Please provide information on any additional delivery fees, minimum poundage or pallet requirements per order including Fuel Surcharges: </t>
  </si>
  <si>
    <t>Kids Café Hot Meals Menu Estimator Served</t>
  </si>
  <si>
    <t>Avg 21 Service Days Per Month</t>
  </si>
  <si>
    <t>School Year Servings Per Day</t>
  </si>
  <si>
    <t>Service Months per year</t>
  </si>
  <si>
    <t>Monthly Servings</t>
  </si>
  <si>
    <t>School Year Servings</t>
  </si>
  <si>
    <t>Number of Times Item on Menu Per Month</t>
  </si>
  <si>
    <t>Summer Servings Per Day Lunch/Supper</t>
  </si>
  <si>
    <t>Summer Servings</t>
  </si>
  <si>
    <t>Summer Servings Per Day Breakfast</t>
  </si>
  <si>
    <t>Year Round Items</t>
  </si>
  <si>
    <t>School Year</t>
  </si>
  <si>
    <t xml:space="preserve">Summer </t>
  </si>
  <si>
    <t>Servings Per Day</t>
  </si>
  <si>
    <t xml:space="preserve">Monthly Servings (School Year) </t>
  </si>
  <si>
    <t>School Year Servings (all months)</t>
  </si>
  <si>
    <t>Monthly Servings (Summer)</t>
  </si>
  <si>
    <t>Summer Servings (all months)</t>
  </si>
  <si>
    <t>Kids Cafe Year Round Grand Total</t>
  </si>
  <si>
    <t xml:space="preserve">Component </t>
  </si>
  <si>
    <t>Item</t>
  </si>
  <si>
    <t>Frequency Per Month</t>
  </si>
  <si>
    <t xml:space="preserve">Milk </t>
  </si>
  <si>
    <t>Fresh Fat Free Choc</t>
  </si>
  <si>
    <t>Daily</t>
  </si>
  <si>
    <t>Fruit</t>
  </si>
  <si>
    <t>Peach Cup</t>
  </si>
  <si>
    <t>Mandarin Orange Cup</t>
  </si>
  <si>
    <t>Pear Cup</t>
  </si>
  <si>
    <t>Apple Sauce</t>
  </si>
  <si>
    <t>Cherry Mixed Fruit Cup</t>
  </si>
  <si>
    <t>Mixed Fruit</t>
  </si>
  <si>
    <t>Mango Apple Sauce</t>
  </si>
  <si>
    <t>Vegetable</t>
  </si>
  <si>
    <t>Shredded Lettuce</t>
  </si>
  <si>
    <t>Cauliflower</t>
  </si>
  <si>
    <t>Baby Carrots</t>
  </si>
  <si>
    <t>Salad Mix</t>
  </si>
  <si>
    <t>Celery</t>
  </si>
  <si>
    <t>Broccoli</t>
  </si>
  <si>
    <t>Corn</t>
  </si>
  <si>
    <t>Entrée/MMA</t>
  </si>
  <si>
    <t>Chicken Tenders</t>
  </si>
  <si>
    <t>Shredded Cheese (.5 oz)</t>
  </si>
  <si>
    <t>Ground Beef (Tacos)</t>
  </si>
  <si>
    <t>Ground Beef (Sloppy Joe)</t>
  </si>
  <si>
    <t>Turkey Hot Dog</t>
  </si>
  <si>
    <t>Hamburger Patty</t>
  </si>
  <si>
    <t>Burrito</t>
  </si>
  <si>
    <t>Corn Dog</t>
  </si>
  <si>
    <t>Chicken Patty</t>
  </si>
  <si>
    <t>Chicken (soft taco)</t>
  </si>
  <si>
    <t>Chicken BBQ</t>
  </si>
  <si>
    <t>Mini Corn Dog</t>
  </si>
  <si>
    <t>Chicken Nuggets</t>
  </si>
  <si>
    <t>Breads/Grains</t>
  </si>
  <si>
    <t>Tortilla 8"</t>
  </si>
  <si>
    <t>Hot Dog Bun</t>
  </si>
  <si>
    <t>Hamburger Bun</t>
  </si>
  <si>
    <t>Hard Taco Shells</t>
  </si>
  <si>
    <t xml:space="preserve">Hogie </t>
  </si>
  <si>
    <t>Kids Cafe Food Service Bid FY2024</t>
  </si>
  <si>
    <t>6 PK</t>
  </si>
  <si>
    <t>20 OZ</t>
  </si>
  <si>
    <t>5 GAL</t>
  </si>
  <si>
    <t>27 GM</t>
  </si>
  <si>
    <t>1.25 OZ</t>
  </si>
  <si>
    <t>.5  OZ</t>
  </si>
  <si>
    <t>CAFÉ DEL REY</t>
  </si>
  <si>
    <t>2.5 GAL</t>
  </si>
  <si>
    <t xml:space="preserve"> 1 ea</t>
  </si>
  <si>
    <t>1.69 OZ</t>
  </si>
  <si>
    <t>1.76 OZ</t>
  </si>
  <si>
    <t>5 LBS</t>
  </si>
  <si>
    <t xml:space="preserve">CUSTOM CULINARY </t>
  </si>
  <si>
    <t>LBS</t>
  </si>
  <si>
    <t>17.5 LBS</t>
  </si>
  <si>
    <t>20 LBS</t>
  </si>
  <si>
    <t>12 IN</t>
  </si>
  <si>
    <t>250 CT</t>
  </si>
  <si>
    <t>1000 CT</t>
  </si>
  <si>
    <t>6.75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</si>
</sst>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2">
    <xf numFmtId="0" fontId="0" fillId="0" borderId="0" xfId="0"/>
    <xf numFmtId="0" fontId="0" fillId="0" borderId="0" xfId="0" applyAlignment="1">
      <alignment wrapText="1"/>
    </xf>
    <xf numFmtId="0" fontId="0" fillId="0" borderId="10" xfId="0" applyBorder="1"/>
    <xf numFmtId="0" fontId="0" fillId="0" borderId="11" xfId="0" applyBorder="1"/>
    <xf numFmtId="0" fontId="19" fillId="0" borderId="10" xfId="0" applyFont="1" applyBorder="1"/>
    <xf numFmtId="0" fontId="19" fillId="0" borderId="11" xfId="0" applyFont="1" applyBorder="1"/>
    <xf numFmtId="0" fontId="16" fillId="34" borderId="10" xfId="0" applyFont="1" applyFill="1" applyBorder="1" applyAlignment="1">
      <alignment wrapText="1"/>
    </xf>
    <xf numFmtId="0" fontId="20" fillId="33" borderId="10" xfId="0" applyFont="1" applyFill="1" applyBorder="1" applyAlignment="1">
      <alignment wrapText="1"/>
    </xf>
    <xf numFmtId="0" fontId="14" fillId="0" borderId="10" xfId="0" applyFont="1" applyBorder="1"/>
    <xf numFmtId="0" fontId="0" fillId="0" borderId="14" xfId="0" applyBorder="1"/>
    <xf numFmtId="0" fontId="0" fillId="0" borderId="15" xfId="0" applyBorder="1"/>
    <xf numFmtId="0" fontId="16" fillId="34" borderId="20" xfId="0" applyFont="1" applyFill="1" applyBorder="1" applyAlignment="1">
      <alignment wrapText="1"/>
    </xf>
    <xf numFmtId="0" fontId="0" fillId="0" borderId="20" xfId="0" applyBorder="1"/>
    <xf numFmtId="0" fontId="16" fillId="37" borderId="11" xfId="0" applyFont="1" applyFill="1" applyBorder="1" applyAlignment="1">
      <alignment wrapText="1"/>
    </xf>
    <xf numFmtId="0" fontId="16" fillId="37" borderId="10" xfId="0" applyFont="1" applyFill="1" applyBorder="1" applyAlignment="1">
      <alignment wrapText="1"/>
    </xf>
    <xf numFmtId="0" fontId="16" fillId="37" borderId="12" xfId="0" applyFont="1" applyFill="1" applyBorder="1" applyAlignment="1">
      <alignment wrapText="1"/>
    </xf>
    <xf numFmtId="0" fontId="0" fillId="37" borderId="11" xfId="0" applyFill="1" applyBorder="1"/>
    <xf numFmtId="0" fontId="0" fillId="37" borderId="10" xfId="0" applyFill="1" applyBorder="1"/>
    <xf numFmtId="0" fontId="0" fillId="37" borderId="12" xfId="0" applyFill="1" applyBorder="1"/>
    <xf numFmtId="0" fontId="0" fillId="37" borderId="13" xfId="0" applyFill="1" applyBorder="1"/>
    <xf numFmtId="0" fontId="0" fillId="40" borderId="0" xfId="0" applyFill="1"/>
    <xf numFmtId="0" fontId="16" fillId="0" borderId="0" xfId="0" applyFont="1"/>
    <xf numFmtId="0" fontId="16" fillId="37" borderId="0" xfId="0" applyFont="1" applyFill="1"/>
    <xf numFmtId="0" fontId="0" fillId="37" borderId="0" xfId="0" applyFill="1"/>
    <xf numFmtId="0" fontId="16" fillId="33" borderId="0" xfId="0" applyFont="1" applyFill="1"/>
    <xf numFmtId="0" fontId="0" fillId="33" borderId="0" xfId="0" applyFill="1"/>
    <xf numFmtId="0" fontId="16" fillId="41" borderId="0" xfId="0" applyFont="1" applyFill="1"/>
    <xf numFmtId="0" fontId="0" fillId="41" borderId="0" xfId="0" applyFill="1"/>
    <xf numFmtId="0" fontId="0" fillId="38" borderId="0" xfId="0" applyFill="1"/>
    <xf numFmtId="3" fontId="0" fillId="0" borderId="0" xfId="0" applyNumberFormat="1"/>
    <xf numFmtId="0" fontId="16" fillId="42" borderId="10" xfId="0" applyFont="1" applyFill="1" applyBorder="1"/>
    <xf numFmtId="0" fontId="16" fillId="42" borderId="10" xfId="0" applyFont="1" applyFill="1" applyBorder="1" applyAlignment="1">
      <alignment horizontal="center"/>
    </xf>
    <xf numFmtId="0" fontId="0" fillId="42" borderId="10" xfId="0" applyFill="1" applyBorder="1"/>
    <xf numFmtId="3" fontId="0" fillId="0" borderId="10" xfId="0" applyNumberFormat="1" applyBorder="1"/>
    <xf numFmtId="2" fontId="0" fillId="0" borderId="10" xfId="0" applyNumberFormat="1" applyBorder="1" applyAlignment="1">
      <alignment horizontal="center" wrapText="1"/>
    </xf>
    <xf numFmtId="0" fontId="0" fillId="39" borderId="0" xfId="0" applyFill="1"/>
    <xf numFmtId="0" fontId="0" fillId="0" borderId="0" xfId="0" applyAlignment="1">
      <alignment horizontal="center"/>
    </xf>
    <xf numFmtId="1" fontId="0" fillId="0" borderId="10" xfId="0" applyNumberFormat="1" applyBorder="1"/>
    <xf numFmtId="0" fontId="24" fillId="35" borderId="0" xfId="0" applyFont="1" applyFill="1"/>
    <xf numFmtId="0" fontId="0" fillId="35" borderId="29" xfId="0" applyFill="1" applyBorder="1"/>
    <xf numFmtId="0" fontId="24" fillId="35" borderId="30" xfId="0" applyFont="1" applyFill="1" applyBorder="1"/>
    <xf numFmtId="0" fontId="24" fillId="35" borderId="31" xfId="0" applyFont="1" applyFill="1" applyBorder="1"/>
    <xf numFmtId="0" fontId="0" fillId="35" borderId="32" xfId="0" applyFill="1" applyBorder="1"/>
    <xf numFmtId="0" fontId="24" fillId="35" borderId="33" xfId="0" applyFont="1" applyFill="1" applyBorder="1"/>
    <xf numFmtId="0" fontId="0" fillId="35" borderId="23" xfId="0" applyFill="1" applyBorder="1"/>
    <xf numFmtId="0" fontId="24" fillId="35" borderId="24" xfId="0" applyFont="1" applyFill="1" applyBorder="1"/>
    <xf numFmtId="0" fontId="24" fillId="35" borderId="34" xfId="0" applyFont="1" applyFill="1" applyBorder="1"/>
    <xf numFmtId="0" fontId="0" fillId="40" borderId="15" xfId="0" applyFill="1" applyBorder="1"/>
    <xf numFmtId="0" fontId="0" fillId="35" borderId="0" xfId="0" applyFill="1"/>
    <xf numFmtId="0" fontId="0" fillId="35" borderId="30" xfId="0" applyFill="1" applyBorder="1"/>
    <xf numFmtId="0" fontId="0" fillId="35" borderId="31" xfId="0" applyFill="1" applyBorder="1"/>
    <xf numFmtId="0" fontId="0" fillId="35" borderId="33" xfId="0" applyFill="1" applyBorder="1"/>
    <xf numFmtId="0" fontId="0" fillId="35" borderId="24" xfId="0" applyFill="1" applyBorder="1"/>
    <xf numFmtId="0" fontId="0" fillId="35" borderId="34" xfId="0" applyFill="1" applyBorder="1"/>
    <xf numFmtId="0" fontId="19" fillId="0" borderId="0" xfId="0" applyFont="1"/>
    <xf numFmtId="0" fontId="0" fillId="0" borderId="35" xfId="0" applyBorder="1"/>
    <xf numFmtId="0" fontId="0" fillId="0" borderId="28" xfId="0" applyBorder="1"/>
    <xf numFmtId="0" fontId="0" fillId="0" borderId="27" xfId="0" applyBorder="1"/>
    <xf numFmtId="0" fontId="19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35" xfId="0" applyBorder="1" applyAlignment="1">
      <alignment wrapText="1"/>
    </xf>
    <xf numFmtId="0" fontId="0" fillId="0" borderId="10" xfId="0" applyBorder="1" applyAlignment="1">
      <alignment horizontal="left"/>
    </xf>
    <xf numFmtId="0" fontId="16" fillId="37" borderId="14" xfId="0" applyFont="1" applyFill="1" applyBorder="1" applyAlignment="1">
      <alignment horizontal="right"/>
    </xf>
    <xf numFmtId="0" fontId="16" fillId="37" borderId="15" xfId="0" applyFont="1" applyFill="1" applyBorder="1" applyAlignment="1">
      <alignment horizontal="right"/>
    </xf>
    <xf numFmtId="0" fontId="16" fillId="37" borderId="16" xfId="0" applyFont="1" applyFill="1" applyBorder="1" applyAlignment="1">
      <alignment horizontal="right"/>
    </xf>
    <xf numFmtId="0" fontId="0" fillId="35" borderId="14" xfId="0" applyFill="1" applyBorder="1" applyAlignment="1">
      <alignment horizontal="center"/>
    </xf>
    <xf numFmtId="0" fontId="0" fillId="35" borderId="15" xfId="0" applyFill="1" applyBorder="1" applyAlignment="1">
      <alignment horizontal="center"/>
    </xf>
    <xf numFmtId="0" fontId="0" fillId="35" borderId="21" xfId="0" applyFill="1" applyBorder="1" applyAlignment="1">
      <alignment horizontal="center"/>
    </xf>
    <xf numFmtId="0" fontId="0" fillId="35" borderId="20" xfId="0" applyFill="1" applyBorder="1" applyAlignment="1">
      <alignment horizontal="center"/>
    </xf>
    <xf numFmtId="0" fontId="21" fillId="33" borderId="14" xfId="0" applyFont="1" applyFill="1" applyBorder="1" applyAlignment="1">
      <alignment horizontal="center"/>
    </xf>
    <xf numFmtId="0" fontId="21" fillId="33" borderId="15" xfId="0" applyFont="1" applyFill="1" applyBorder="1" applyAlignment="1">
      <alignment horizontal="center"/>
    </xf>
    <xf numFmtId="0" fontId="21" fillId="33" borderId="16" xfId="0" applyFont="1" applyFill="1" applyBorder="1" applyAlignment="1">
      <alignment horizontal="center"/>
    </xf>
    <xf numFmtId="0" fontId="21" fillId="33" borderId="11" xfId="0" applyFont="1" applyFill="1" applyBorder="1" applyAlignment="1">
      <alignment horizontal="center" wrapText="1"/>
    </xf>
    <xf numFmtId="0" fontId="21" fillId="33" borderId="10" xfId="0" applyFont="1" applyFill="1" applyBorder="1" applyAlignment="1">
      <alignment horizontal="center" wrapText="1"/>
    </xf>
    <xf numFmtId="0" fontId="0" fillId="35" borderId="22" xfId="0" applyFill="1" applyBorder="1" applyAlignment="1">
      <alignment horizontal="center"/>
    </xf>
    <xf numFmtId="0" fontId="0" fillId="35" borderId="27" xfId="0" applyFill="1" applyBorder="1" applyAlignment="1">
      <alignment horizontal="center"/>
    </xf>
    <xf numFmtId="0" fontId="0" fillId="35" borderId="17" xfId="0" applyFill="1" applyBorder="1" applyAlignment="1">
      <alignment horizontal="center"/>
    </xf>
    <xf numFmtId="0" fontId="0" fillId="35" borderId="25" xfId="0" applyFill="1" applyBorder="1" applyAlignment="1">
      <alignment horizontal="center"/>
    </xf>
    <xf numFmtId="0" fontId="0" fillId="35" borderId="18" xfId="0" applyFill="1" applyBorder="1" applyAlignment="1">
      <alignment horizontal="center"/>
    </xf>
    <xf numFmtId="0" fontId="16" fillId="37" borderId="36" xfId="0" applyFont="1" applyFill="1" applyBorder="1" applyAlignment="1">
      <alignment horizontal="right"/>
    </xf>
    <xf numFmtId="0" fontId="16" fillId="37" borderId="37" xfId="0" applyFont="1" applyFill="1" applyBorder="1" applyAlignment="1">
      <alignment horizontal="right"/>
    </xf>
    <xf numFmtId="0" fontId="16" fillId="37" borderId="38" xfId="0" applyFont="1" applyFill="1" applyBorder="1" applyAlignment="1">
      <alignment horizontal="right"/>
    </xf>
    <xf numFmtId="0" fontId="22" fillId="37" borderId="29" xfId="0" applyFont="1" applyFill="1" applyBorder="1" applyAlignment="1">
      <alignment horizontal="center"/>
    </xf>
    <xf numFmtId="0" fontId="22" fillId="37" borderId="30" xfId="0" applyFont="1" applyFill="1" applyBorder="1" applyAlignment="1">
      <alignment horizontal="center"/>
    </xf>
    <xf numFmtId="0" fontId="22" fillId="37" borderId="31" xfId="0" applyFont="1" applyFill="1" applyBorder="1" applyAlignment="1">
      <alignment horizontal="center"/>
    </xf>
    <xf numFmtId="0" fontId="18" fillId="36" borderId="17" xfId="0" applyFont="1" applyFill="1" applyBorder="1" applyAlignment="1">
      <alignment horizontal="center"/>
    </xf>
    <xf numFmtId="0" fontId="18" fillId="36" borderId="18" xfId="0" applyFont="1" applyFill="1" applyBorder="1" applyAlignment="1">
      <alignment horizontal="center"/>
    </xf>
    <xf numFmtId="0" fontId="18" fillId="36" borderId="39" xfId="0" applyFont="1" applyFill="1" applyBorder="1" applyAlignment="1">
      <alignment horizontal="center"/>
    </xf>
    <xf numFmtId="0" fontId="23" fillId="0" borderId="10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16" fillId="37" borderId="10" xfId="0" applyFont="1" applyFill="1" applyBorder="1" applyAlignment="1">
      <alignment horizontal="center"/>
    </xf>
    <xf numFmtId="0" fontId="16" fillId="33" borderId="15" xfId="0" applyFont="1" applyFill="1" applyBorder="1" applyAlignment="1">
      <alignment horizontal="center"/>
    </xf>
    <xf numFmtId="0" fontId="16" fillId="33" borderId="16" xfId="0" applyFont="1" applyFill="1" applyBorder="1" applyAlignment="1">
      <alignment horizontal="center"/>
    </xf>
    <xf numFmtId="0" fontId="0" fillId="35" borderId="23" xfId="0" applyFill="1" applyBorder="1" applyAlignment="1">
      <alignment horizontal="center"/>
    </xf>
    <xf numFmtId="0" fontId="0" fillId="35" borderId="24" xfId="0" applyFill="1" applyBorder="1" applyAlignment="1">
      <alignment horizontal="center"/>
    </xf>
    <xf numFmtId="0" fontId="0" fillId="35" borderId="26" xfId="0" applyFill="1" applyBorder="1" applyAlignment="1">
      <alignment horizontal="center"/>
    </xf>
    <xf numFmtId="0" fontId="0" fillId="35" borderId="0" xfId="0" applyFill="1" applyAlignment="1">
      <alignment horizontal="center"/>
    </xf>
    <xf numFmtId="0" fontId="0" fillId="35" borderId="28" xfId="0" applyFill="1" applyBorder="1" applyAlignment="1">
      <alignment horizontal="center"/>
    </xf>
    <xf numFmtId="0" fontId="0" fillId="35" borderId="19" xfId="0" applyFill="1" applyBorder="1" applyAlignment="1">
      <alignment horizontal="center"/>
    </xf>
    <xf numFmtId="2" fontId="0" fillId="35" borderId="20" xfId="0" applyNumberFormat="1" applyFill="1" applyBorder="1" applyAlignment="1">
      <alignment horizontal="center" wrapText="1"/>
    </xf>
    <xf numFmtId="2" fontId="0" fillId="35" borderId="16" xfId="0" applyNumberFormat="1" applyFill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65"/>
  <sheetViews>
    <sheetView tabSelected="1" topLeftCell="A86" workbookViewId="0">
      <selection activeCell="D148" sqref="D148"/>
    </sheetView>
  </sheetViews>
  <sheetFormatPr defaultRowHeight="15" x14ac:dyDescent="0.25"/>
  <cols>
    <col min="3" max="3" width="12.28515625" bestFit="1" customWidth="1"/>
    <col min="5" max="5" width="27.140625" bestFit="1" customWidth="1"/>
    <col min="6" max="6" width="35.42578125" style="1" customWidth="1"/>
    <col min="7" max="7" width="20.85546875" bestFit="1" customWidth="1"/>
    <col min="8" max="8" width="22.140625" bestFit="1" customWidth="1"/>
    <col min="9" max="9" width="10.5703125" customWidth="1"/>
    <col min="10" max="10" width="15.5703125" customWidth="1"/>
    <col min="11" max="11" width="21.28515625" bestFit="1" customWidth="1"/>
    <col min="12" max="12" width="13.5703125" customWidth="1"/>
    <col min="13" max="13" width="11.28515625" customWidth="1"/>
  </cols>
  <sheetData>
    <row r="1" spans="1:16" ht="21" x14ac:dyDescent="0.35">
      <c r="A1" s="86" t="s">
        <v>388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8"/>
      <c r="M1" s="83" t="s">
        <v>0</v>
      </c>
      <c r="N1" s="84"/>
      <c r="O1" s="84"/>
      <c r="P1" s="85"/>
    </row>
    <row r="2" spans="1:16" s="1" customFormat="1" ht="45.75" x14ac:dyDescent="0.3">
      <c r="A2" s="73" t="s">
        <v>1</v>
      </c>
      <c r="B2" s="74"/>
      <c r="C2" s="74"/>
      <c r="D2" s="74"/>
      <c r="E2" s="74"/>
      <c r="F2" s="74"/>
      <c r="G2" s="74"/>
      <c r="H2" s="7" t="s">
        <v>2</v>
      </c>
      <c r="I2" s="6" t="s">
        <v>3</v>
      </c>
      <c r="J2" s="6" t="s">
        <v>4</v>
      </c>
      <c r="K2" s="11" t="s">
        <v>5</v>
      </c>
      <c r="L2" s="11" t="s">
        <v>6</v>
      </c>
      <c r="M2" s="13" t="s">
        <v>7</v>
      </c>
      <c r="N2" s="14" t="s">
        <v>8</v>
      </c>
      <c r="O2" s="14" t="s">
        <v>9</v>
      </c>
      <c r="P2" s="15" t="s">
        <v>10</v>
      </c>
    </row>
    <row r="3" spans="1:16" x14ac:dyDescent="0.25">
      <c r="A3" s="5" t="s">
        <v>11</v>
      </c>
      <c r="B3" s="4" t="s">
        <v>12</v>
      </c>
      <c r="C3" s="4" t="s">
        <v>13</v>
      </c>
      <c r="D3" s="4" t="s">
        <v>14</v>
      </c>
      <c r="E3" s="4" t="s">
        <v>15</v>
      </c>
      <c r="F3" s="58" t="s">
        <v>16</v>
      </c>
      <c r="G3" s="4" t="s">
        <v>17</v>
      </c>
      <c r="H3" s="69"/>
      <c r="I3" s="67"/>
      <c r="J3" s="67"/>
      <c r="K3" s="67"/>
      <c r="L3" s="67"/>
      <c r="M3" s="66"/>
      <c r="N3" s="67"/>
      <c r="O3" s="67"/>
      <c r="P3" s="68"/>
    </row>
    <row r="4" spans="1:16" ht="30" x14ac:dyDescent="0.25">
      <c r="A4" s="3">
        <v>78363562</v>
      </c>
      <c r="B4" s="2">
        <v>2</v>
      </c>
      <c r="C4" s="2" t="s">
        <v>18</v>
      </c>
      <c r="D4" s="2" t="s">
        <v>19</v>
      </c>
      <c r="E4" s="2" t="s">
        <v>20</v>
      </c>
      <c r="F4" s="59" t="s">
        <v>21</v>
      </c>
      <c r="G4" s="2" t="s">
        <v>22</v>
      </c>
      <c r="H4" s="8" t="s">
        <v>23</v>
      </c>
      <c r="I4" s="2">
        <v>2600</v>
      </c>
      <c r="J4" s="33">
        <v>28400</v>
      </c>
      <c r="K4" s="2" t="s">
        <v>24</v>
      </c>
      <c r="L4" s="75"/>
      <c r="M4" s="16"/>
      <c r="N4" s="17"/>
      <c r="O4" s="17"/>
      <c r="P4" s="18">
        <f>O4*J4</f>
        <v>0</v>
      </c>
    </row>
    <row r="5" spans="1:16" ht="30" x14ac:dyDescent="0.25">
      <c r="A5" s="3"/>
      <c r="B5" s="2"/>
      <c r="C5" s="62">
        <v>2.5</v>
      </c>
      <c r="D5" s="2" t="s">
        <v>25</v>
      </c>
      <c r="E5" s="2"/>
      <c r="F5" s="59" t="s">
        <v>26</v>
      </c>
      <c r="G5" s="2" t="s">
        <v>22</v>
      </c>
      <c r="H5" s="8" t="s">
        <v>23</v>
      </c>
      <c r="I5" s="2">
        <v>5200</v>
      </c>
      <c r="J5" s="33">
        <v>56800</v>
      </c>
      <c r="K5" s="2" t="s">
        <v>27</v>
      </c>
      <c r="L5" s="76"/>
      <c r="M5" s="16"/>
      <c r="N5" s="17"/>
      <c r="O5" s="17"/>
      <c r="P5" s="18">
        <f t="shared" ref="P5:P14" si="0">O5*J5</f>
        <v>0</v>
      </c>
    </row>
    <row r="6" spans="1:16" ht="45" x14ac:dyDescent="0.25">
      <c r="A6" s="3">
        <v>1572514</v>
      </c>
      <c r="B6" s="2">
        <v>72</v>
      </c>
      <c r="C6" s="2" t="s">
        <v>28</v>
      </c>
      <c r="D6" s="2" t="s">
        <v>25</v>
      </c>
      <c r="E6" s="2" t="s">
        <v>29</v>
      </c>
      <c r="F6" s="59" t="s">
        <v>30</v>
      </c>
      <c r="G6" s="2" t="s">
        <v>31</v>
      </c>
      <c r="H6" s="8" t="s">
        <v>23</v>
      </c>
      <c r="I6" s="2">
        <v>2600</v>
      </c>
      <c r="J6" s="33">
        <v>28400</v>
      </c>
      <c r="K6" s="2" t="s">
        <v>27</v>
      </c>
      <c r="L6" s="76"/>
      <c r="M6" s="16"/>
      <c r="N6" s="17"/>
      <c r="O6" s="17"/>
      <c r="P6" s="18">
        <f t="shared" si="0"/>
        <v>0</v>
      </c>
    </row>
    <row r="7" spans="1:16" ht="45" x14ac:dyDescent="0.25">
      <c r="A7" s="3">
        <v>1604289</v>
      </c>
      <c r="B7" s="2">
        <v>72</v>
      </c>
      <c r="C7" s="2" t="s">
        <v>32</v>
      </c>
      <c r="D7" s="2" t="s">
        <v>25</v>
      </c>
      <c r="E7" s="2" t="s">
        <v>33</v>
      </c>
      <c r="F7" s="59" t="s">
        <v>34</v>
      </c>
      <c r="G7" s="2" t="s">
        <v>35</v>
      </c>
      <c r="H7" s="8" t="s">
        <v>23</v>
      </c>
      <c r="I7" s="2">
        <v>1300</v>
      </c>
      <c r="J7" s="33">
        <v>14200</v>
      </c>
      <c r="K7" s="2" t="s">
        <v>27</v>
      </c>
      <c r="L7" s="76"/>
      <c r="M7" s="16"/>
      <c r="N7" s="17"/>
      <c r="O7" s="17"/>
      <c r="P7" s="18">
        <f t="shared" si="0"/>
        <v>0</v>
      </c>
    </row>
    <row r="8" spans="1:16" ht="45" x14ac:dyDescent="0.25">
      <c r="A8" s="3">
        <v>5310361</v>
      </c>
      <c r="B8" s="2">
        <v>2</v>
      </c>
      <c r="C8" s="2" t="s">
        <v>36</v>
      </c>
      <c r="D8" s="2" t="s">
        <v>19</v>
      </c>
      <c r="E8" s="2" t="s">
        <v>33</v>
      </c>
      <c r="F8" s="59" t="s">
        <v>37</v>
      </c>
      <c r="G8" s="2" t="s">
        <v>35</v>
      </c>
      <c r="H8" s="8" t="s">
        <v>23</v>
      </c>
      <c r="I8" s="2">
        <v>1300</v>
      </c>
      <c r="J8" s="33">
        <v>14200</v>
      </c>
      <c r="K8" s="2" t="s">
        <v>38</v>
      </c>
      <c r="L8" s="76"/>
      <c r="M8" s="16"/>
      <c r="N8" s="17"/>
      <c r="O8" s="17"/>
      <c r="P8" s="18">
        <f t="shared" si="0"/>
        <v>0</v>
      </c>
    </row>
    <row r="9" spans="1:16" ht="45" x14ac:dyDescent="0.25">
      <c r="A9" s="3">
        <v>1820578</v>
      </c>
      <c r="B9" s="2">
        <v>175</v>
      </c>
      <c r="C9" s="2" t="s">
        <v>39</v>
      </c>
      <c r="D9" s="2" t="s">
        <v>25</v>
      </c>
      <c r="E9" s="2" t="s">
        <v>40</v>
      </c>
      <c r="F9" s="59" t="s">
        <v>41</v>
      </c>
      <c r="G9" s="2" t="s">
        <v>35</v>
      </c>
      <c r="H9" s="8" t="s">
        <v>23</v>
      </c>
      <c r="I9" s="2">
        <v>1300</v>
      </c>
      <c r="J9" s="33">
        <v>14200</v>
      </c>
      <c r="K9" s="2" t="s">
        <v>27</v>
      </c>
      <c r="L9" s="76"/>
      <c r="M9" s="16"/>
      <c r="N9" s="17"/>
      <c r="O9" s="17"/>
      <c r="P9" s="18">
        <f t="shared" si="0"/>
        <v>0</v>
      </c>
    </row>
    <row r="10" spans="1:16" ht="45" x14ac:dyDescent="0.25">
      <c r="A10" s="3">
        <v>2155846</v>
      </c>
      <c r="B10" s="2">
        <v>4</v>
      </c>
      <c r="C10" s="2" t="s">
        <v>42</v>
      </c>
      <c r="D10" s="2" t="s">
        <v>43</v>
      </c>
      <c r="E10" s="2" t="s">
        <v>40</v>
      </c>
      <c r="F10" s="59" t="s">
        <v>44</v>
      </c>
      <c r="G10" s="2" t="s">
        <v>35</v>
      </c>
      <c r="H10" s="8" t="s">
        <v>23</v>
      </c>
      <c r="I10" s="2">
        <v>2600</v>
      </c>
      <c r="J10" s="33">
        <v>28400</v>
      </c>
      <c r="K10" s="2" t="s">
        <v>45</v>
      </c>
      <c r="L10" s="76"/>
      <c r="M10" s="16"/>
      <c r="N10" s="17"/>
      <c r="O10" s="17"/>
      <c r="P10" s="18">
        <f t="shared" si="0"/>
        <v>0</v>
      </c>
    </row>
    <row r="11" spans="1:16" ht="30" x14ac:dyDescent="0.25">
      <c r="A11" s="3">
        <v>5316631</v>
      </c>
      <c r="B11" s="2">
        <v>4</v>
      </c>
      <c r="C11" s="2" t="s">
        <v>42</v>
      </c>
      <c r="D11" s="2" t="s">
        <v>43</v>
      </c>
      <c r="E11" s="2" t="s">
        <v>40</v>
      </c>
      <c r="F11" s="59" t="s">
        <v>46</v>
      </c>
      <c r="G11" s="2" t="s">
        <v>35</v>
      </c>
      <c r="H11" s="8" t="s">
        <v>23</v>
      </c>
      <c r="I11" s="2">
        <v>1300</v>
      </c>
      <c r="J11" s="33">
        <v>14200</v>
      </c>
      <c r="K11" s="2" t="s">
        <v>47</v>
      </c>
      <c r="L11" s="76"/>
      <c r="M11" s="16"/>
      <c r="N11" s="17"/>
      <c r="O11" s="17"/>
      <c r="P11" s="18">
        <f t="shared" si="0"/>
        <v>0</v>
      </c>
    </row>
    <row r="12" spans="1:16" ht="30" x14ac:dyDescent="0.25">
      <c r="A12" s="3">
        <v>9822453</v>
      </c>
      <c r="B12" s="2">
        <v>2</v>
      </c>
      <c r="C12" s="2" t="s">
        <v>48</v>
      </c>
      <c r="D12" s="2" t="s">
        <v>49</v>
      </c>
      <c r="E12" s="2" t="s">
        <v>50</v>
      </c>
      <c r="F12" s="59" t="s">
        <v>51</v>
      </c>
      <c r="G12" s="2" t="s">
        <v>35</v>
      </c>
      <c r="H12" s="8" t="s">
        <v>23</v>
      </c>
      <c r="I12" s="2">
        <v>3900</v>
      </c>
      <c r="J12" s="33">
        <v>42600</v>
      </c>
      <c r="K12" s="2" t="s">
        <v>52</v>
      </c>
      <c r="L12" s="76"/>
      <c r="M12" s="16"/>
      <c r="N12" s="17"/>
      <c r="O12" s="17"/>
      <c r="P12" s="18">
        <f t="shared" si="0"/>
        <v>0</v>
      </c>
    </row>
    <row r="13" spans="1:16" ht="45" x14ac:dyDescent="0.25">
      <c r="A13" s="3">
        <v>7013086</v>
      </c>
      <c r="B13" s="2">
        <v>1</v>
      </c>
      <c r="C13" s="2" t="s">
        <v>53</v>
      </c>
      <c r="D13" s="2" t="s">
        <v>19</v>
      </c>
      <c r="E13" s="2" t="s">
        <v>54</v>
      </c>
      <c r="F13" s="59" t="s">
        <v>55</v>
      </c>
      <c r="G13" s="2" t="s">
        <v>56</v>
      </c>
      <c r="H13" s="8" t="s">
        <v>23</v>
      </c>
      <c r="I13" s="2" t="s">
        <v>57</v>
      </c>
      <c r="J13" s="2">
        <v>1300</v>
      </c>
      <c r="K13" s="2" t="s">
        <v>58</v>
      </c>
      <c r="L13" s="76"/>
      <c r="M13" s="16"/>
      <c r="N13" s="17"/>
      <c r="O13" s="17"/>
      <c r="P13" s="18">
        <f t="shared" si="0"/>
        <v>0</v>
      </c>
    </row>
    <row r="14" spans="1:16" x14ac:dyDescent="0.25">
      <c r="A14" s="9">
        <v>8334252</v>
      </c>
      <c r="B14" s="10">
        <v>6</v>
      </c>
      <c r="C14" s="10">
        <v>2</v>
      </c>
      <c r="D14" s="10" t="s">
        <v>59</v>
      </c>
      <c r="E14" s="10" t="s">
        <v>60</v>
      </c>
      <c r="F14" s="60" t="s">
        <v>61</v>
      </c>
      <c r="G14" s="2" t="s">
        <v>31</v>
      </c>
      <c r="H14" s="8" t="s">
        <v>23</v>
      </c>
      <c r="I14" s="2">
        <v>2600</v>
      </c>
      <c r="J14" s="33">
        <v>28400</v>
      </c>
      <c r="K14" s="2" t="s">
        <v>62</v>
      </c>
      <c r="L14" s="77"/>
      <c r="M14" s="16"/>
      <c r="N14" s="17"/>
      <c r="O14" s="17"/>
      <c r="P14" s="18">
        <f t="shared" si="0"/>
        <v>0</v>
      </c>
    </row>
    <row r="15" spans="1:16" x14ac:dyDescent="0.25">
      <c r="A15" s="66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3" t="s">
        <v>63</v>
      </c>
      <c r="N15" s="64"/>
      <c r="O15" s="65"/>
      <c r="P15" s="18">
        <f>SUM(P4:P14)</f>
        <v>0</v>
      </c>
    </row>
    <row r="16" spans="1:16" ht="45.75" x14ac:dyDescent="0.3">
      <c r="A16" s="70" t="s">
        <v>64</v>
      </c>
      <c r="B16" s="71"/>
      <c r="C16" s="71"/>
      <c r="D16" s="71"/>
      <c r="E16" s="71"/>
      <c r="F16" s="71"/>
      <c r="G16" s="71"/>
      <c r="H16" s="72"/>
      <c r="I16" s="6" t="s">
        <v>3</v>
      </c>
      <c r="J16" s="6" t="s">
        <v>4</v>
      </c>
      <c r="K16" s="11" t="s">
        <v>5</v>
      </c>
      <c r="L16" s="11" t="s">
        <v>6</v>
      </c>
      <c r="M16" s="13" t="s">
        <v>7</v>
      </c>
      <c r="N16" s="14" t="s">
        <v>8</v>
      </c>
      <c r="O16" s="14" t="s">
        <v>9</v>
      </c>
      <c r="P16" s="15" t="s">
        <v>10</v>
      </c>
    </row>
    <row r="17" spans="1:16" x14ac:dyDescent="0.25">
      <c r="A17" s="5" t="s">
        <v>11</v>
      </c>
      <c r="B17" s="4" t="s">
        <v>12</v>
      </c>
      <c r="C17" s="4" t="s">
        <v>13</v>
      </c>
      <c r="D17" s="4" t="s">
        <v>14</v>
      </c>
      <c r="E17" s="4" t="s">
        <v>15</v>
      </c>
      <c r="F17" s="58" t="s">
        <v>16</v>
      </c>
      <c r="G17" s="4" t="s">
        <v>17</v>
      </c>
      <c r="H17" s="69"/>
      <c r="I17" s="67"/>
      <c r="J17" s="67"/>
      <c r="K17" s="67"/>
      <c r="L17" s="67"/>
      <c r="M17" s="66"/>
      <c r="N17" s="67"/>
      <c r="O17" s="67"/>
      <c r="P17" s="68"/>
    </row>
    <row r="18" spans="1:16" ht="30" x14ac:dyDescent="0.25">
      <c r="A18" s="3">
        <v>445062</v>
      </c>
      <c r="B18" s="2">
        <v>120</v>
      </c>
      <c r="C18" s="2" t="s">
        <v>398</v>
      </c>
      <c r="D18" s="2" t="s">
        <v>25</v>
      </c>
      <c r="E18" s="2" t="s">
        <v>65</v>
      </c>
      <c r="F18" s="59" t="s">
        <v>66</v>
      </c>
      <c r="G18" s="2" t="s">
        <v>67</v>
      </c>
      <c r="H18" s="8" t="s">
        <v>23</v>
      </c>
      <c r="I18" s="2">
        <v>1850</v>
      </c>
      <c r="J18" s="37">
        <f>I18*2.5</f>
        <v>4625</v>
      </c>
      <c r="K18" s="2" t="s">
        <v>52</v>
      </c>
      <c r="L18" s="75"/>
      <c r="M18" s="16"/>
      <c r="N18" s="17"/>
      <c r="O18" s="17"/>
      <c r="P18" s="18">
        <f>O18*J18</f>
        <v>0</v>
      </c>
    </row>
    <row r="19" spans="1:16" ht="30" x14ac:dyDescent="0.25">
      <c r="A19" s="3">
        <v>445088</v>
      </c>
      <c r="B19" s="2">
        <v>120</v>
      </c>
      <c r="C19" s="2" t="s">
        <v>398</v>
      </c>
      <c r="D19" s="2" t="s">
        <v>25</v>
      </c>
      <c r="E19" s="2" t="s">
        <v>65</v>
      </c>
      <c r="F19" s="59" t="s">
        <v>68</v>
      </c>
      <c r="G19" s="2" t="s">
        <v>67</v>
      </c>
      <c r="H19" s="8" t="s">
        <v>23</v>
      </c>
      <c r="I19" s="2">
        <v>1850</v>
      </c>
      <c r="J19" s="37">
        <f t="shared" ref="J19:J27" si="1">I19*2.5</f>
        <v>4625</v>
      </c>
      <c r="K19" s="2" t="s">
        <v>69</v>
      </c>
      <c r="L19" s="76"/>
      <c r="M19" s="16"/>
      <c r="N19" s="17"/>
      <c r="O19" s="17"/>
      <c r="P19" s="18">
        <f t="shared" ref="P19:P27" si="2">O19*J19</f>
        <v>0</v>
      </c>
    </row>
    <row r="20" spans="1:16" ht="30" x14ac:dyDescent="0.25">
      <c r="A20" s="3">
        <v>3490776</v>
      </c>
      <c r="B20" s="2">
        <v>120</v>
      </c>
      <c r="C20" s="2" t="s">
        <v>399</v>
      </c>
      <c r="D20" s="2" t="s">
        <v>25</v>
      </c>
      <c r="E20" s="2" t="s">
        <v>65</v>
      </c>
      <c r="F20" s="59" t="s">
        <v>70</v>
      </c>
      <c r="G20" s="2" t="s">
        <v>67</v>
      </c>
      <c r="H20" s="8" t="s">
        <v>23</v>
      </c>
      <c r="I20" s="2">
        <v>1850</v>
      </c>
      <c r="J20" s="37">
        <f t="shared" si="1"/>
        <v>4625</v>
      </c>
      <c r="K20" s="2" t="s">
        <v>71</v>
      </c>
      <c r="L20" s="76"/>
      <c r="M20" s="16"/>
      <c r="N20" s="17"/>
      <c r="O20" s="17"/>
      <c r="P20" s="18">
        <f t="shared" si="2"/>
        <v>0</v>
      </c>
    </row>
    <row r="21" spans="1:16" ht="30" x14ac:dyDescent="0.25">
      <c r="A21" s="3">
        <v>5529664</v>
      </c>
      <c r="B21" s="2">
        <v>48</v>
      </c>
      <c r="C21" s="2" t="s">
        <v>72</v>
      </c>
      <c r="D21" s="2" t="s">
        <v>25</v>
      </c>
      <c r="E21" s="2" t="s">
        <v>65</v>
      </c>
      <c r="F21" s="59" t="s">
        <v>73</v>
      </c>
      <c r="G21" s="2" t="s">
        <v>67</v>
      </c>
      <c r="H21" s="8" t="s">
        <v>23</v>
      </c>
      <c r="I21" s="2">
        <v>1375</v>
      </c>
      <c r="J21" s="37">
        <f t="shared" si="1"/>
        <v>3437.5</v>
      </c>
      <c r="K21" s="2" t="s">
        <v>74</v>
      </c>
      <c r="L21" s="76"/>
      <c r="M21" s="16"/>
      <c r="N21" s="17"/>
      <c r="O21" s="17"/>
      <c r="P21" s="18">
        <f t="shared" si="2"/>
        <v>0</v>
      </c>
    </row>
    <row r="22" spans="1:16" ht="30" x14ac:dyDescent="0.25">
      <c r="A22" s="3">
        <v>5523949</v>
      </c>
      <c r="B22" s="2">
        <v>48</v>
      </c>
      <c r="C22" s="2" t="s">
        <v>72</v>
      </c>
      <c r="D22" s="2" t="s">
        <v>25</v>
      </c>
      <c r="E22" s="2" t="s">
        <v>65</v>
      </c>
      <c r="F22" s="59" t="s">
        <v>75</v>
      </c>
      <c r="G22" s="2" t="s">
        <v>67</v>
      </c>
      <c r="H22" s="8" t="s">
        <v>23</v>
      </c>
      <c r="I22" s="2">
        <v>1375</v>
      </c>
      <c r="J22" s="37">
        <f t="shared" si="1"/>
        <v>3437.5</v>
      </c>
      <c r="K22" s="2" t="s">
        <v>76</v>
      </c>
      <c r="L22" s="76"/>
      <c r="M22" s="16"/>
      <c r="N22" s="17"/>
      <c r="O22" s="17"/>
      <c r="P22" s="18">
        <f t="shared" si="2"/>
        <v>0</v>
      </c>
    </row>
    <row r="23" spans="1:16" ht="45" x14ac:dyDescent="0.25">
      <c r="A23" s="3">
        <v>5523816</v>
      </c>
      <c r="B23" s="2">
        <v>48</v>
      </c>
      <c r="C23" s="2" t="s">
        <v>72</v>
      </c>
      <c r="D23" s="2" t="s">
        <v>25</v>
      </c>
      <c r="E23" s="2" t="s">
        <v>65</v>
      </c>
      <c r="F23" s="59" t="s">
        <v>77</v>
      </c>
      <c r="G23" s="2" t="s">
        <v>67</v>
      </c>
      <c r="H23" s="8" t="s">
        <v>23</v>
      </c>
      <c r="I23" s="2">
        <v>1375</v>
      </c>
      <c r="J23" s="37">
        <f t="shared" si="1"/>
        <v>3437.5</v>
      </c>
      <c r="K23" s="2" t="s">
        <v>78</v>
      </c>
      <c r="L23" s="76"/>
      <c r="M23" s="16"/>
      <c r="N23" s="17"/>
      <c r="O23" s="17"/>
      <c r="P23" s="18">
        <f t="shared" si="2"/>
        <v>0</v>
      </c>
    </row>
    <row r="24" spans="1:16" ht="30" x14ac:dyDescent="0.25">
      <c r="A24" s="3">
        <v>5523808</v>
      </c>
      <c r="B24" s="2">
        <v>48</v>
      </c>
      <c r="C24" s="2" t="s">
        <v>72</v>
      </c>
      <c r="D24" s="2" t="s">
        <v>25</v>
      </c>
      <c r="E24" s="2" t="s">
        <v>65</v>
      </c>
      <c r="F24" s="59" t="s">
        <v>79</v>
      </c>
      <c r="G24" s="2" t="s">
        <v>67</v>
      </c>
      <c r="H24" s="8" t="s">
        <v>23</v>
      </c>
      <c r="I24" s="2">
        <v>1375</v>
      </c>
      <c r="J24" s="37">
        <f t="shared" si="1"/>
        <v>3437.5</v>
      </c>
      <c r="K24" s="2" t="s">
        <v>80</v>
      </c>
      <c r="L24" s="76"/>
      <c r="M24" s="16"/>
      <c r="N24" s="17"/>
      <c r="O24" s="17"/>
      <c r="P24" s="18">
        <f t="shared" si="2"/>
        <v>0</v>
      </c>
    </row>
    <row r="25" spans="1:16" ht="30" x14ac:dyDescent="0.25">
      <c r="A25" s="3">
        <v>9108085</v>
      </c>
      <c r="B25" s="2">
        <v>96</v>
      </c>
      <c r="C25" s="2" t="s">
        <v>81</v>
      </c>
      <c r="D25" s="2" t="s">
        <v>81</v>
      </c>
      <c r="E25" s="2" t="s">
        <v>82</v>
      </c>
      <c r="F25" s="59" t="s">
        <v>83</v>
      </c>
      <c r="G25" s="2" t="s">
        <v>67</v>
      </c>
      <c r="H25" s="8" t="s">
        <v>23</v>
      </c>
      <c r="I25" s="2">
        <v>3500</v>
      </c>
      <c r="J25" s="37">
        <f t="shared" si="1"/>
        <v>8750</v>
      </c>
      <c r="K25" s="2" t="s">
        <v>84</v>
      </c>
      <c r="L25" s="76"/>
      <c r="M25" s="16"/>
      <c r="N25" s="17"/>
      <c r="O25" s="17"/>
      <c r="P25" s="18">
        <f t="shared" si="2"/>
        <v>0</v>
      </c>
    </row>
    <row r="26" spans="1:16" ht="45" x14ac:dyDescent="0.25">
      <c r="A26" s="3">
        <v>1913819</v>
      </c>
      <c r="B26" s="2">
        <v>96</v>
      </c>
      <c r="C26" s="2" t="s">
        <v>81</v>
      </c>
      <c r="D26" s="2" t="s">
        <v>81</v>
      </c>
      <c r="E26" s="2" t="s">
        <v>85</v>
      </c>
      <c r="F26" s="59" t="s">
        <v>86</v>
      </c>
      <c r="G26" s="2" t="s">
        <v>67</v>
      </c>
      <c r="H26" s="8" t="s">
        <v>23</v>
      </c>
      <c r="I26" s="2">
        <v>3500</v>
      </c>
      <c r="J26" s="37">
        <f t="shared" si="1"/>
        <v>8750</v>
      </c>
      <c r="K26" s="2" t="s">
        <v>87</v>
      </c>
      <c r="L26" s="76"/>
      <c r="M26" s="16"/>
      <c r="N26" s="17"/>
      <c r="O26" s="17"/>
      <c r="P26" s="18">
        <f t="shared" si="2"/>
        <v>0</v>
      </c>
    </row>
    <row r="27" spans="1:16" ht="30" x14ac:dyDescent="0.25">
      <c r="A27" s="3">
        <v>8186652</v>
      </c>
      <c r="B27" s="2">
        <v>96</v>
      </c>
      <c r="C27" s="2" t="s">
        <v>81</v>
      </c>
      <c r="D27" s="2" t="s">
        <v>81</v>
      </c>
      <c r="E27" s="2" t="s">
        <v>88</v>
      </c>
      <c r="F27" s="59" t="s">
        <v>89</v>
      </c>
      <c r="G27" s="2" t="s">
        <v>67</v>
      </c>
      <c r="H27" s="8" t="s">
        <v>23</v>
      </c>
      <c r="I27" s="2">
        <v>3500</v>
      </c>
      <c r="J27" s="37">
        <f t="shared" si="1"/>
        <v>8750</v>
      </c>
      <c r="K27" s="2" t="s">
        <v>90</v>
      </c>
      <c r="L27" s="77"/>
      <c r="M27" s="16"/>
      <c r="N27" s="17"/>
      <c r="O27" s="17"/>
      <c r="P27" s="18">
        <f t="shared" si="2"/>
        <v>0</v>
      </c>
    </row>
    <row r="28" spans="1:16" x14ac:dyDescent="0.25">
      <c r="A28" s="66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3" t="s">
        <v>91</v>
      </c>
      <c r="N28" s="64"/>
      <c r="O28" s="65"/>
      <c r="P28" s="18">
        <f>SUM(P18:P27)</f>
        <v>0</v>
      </c>
    </row>
    <row r="29" spans="1:16" ht="45.75" x14ac:dyDescent="0.3">
      <c r="A29" s="70" t="s">
        <v>92</v>
      </c>
      <c r="B29" s="92"/>
      <c r="C29" s="92"/>
      <c r="D29" s="92"/>
      <c r="E29" s="92"/>
      <c r="F29" s="92"/>
      <c r="G29" s="92"/>
      <c r="H29" s="93"/>
      <c r="I29" s="6" t="s">
        <v>3</v>
      </c>
      <c r="J29" s="6" t="s">
        <v>93</v>
      </c>
      <c r="K29" s="11" t="s">
        <v>5</v>
      </c>
      <c r="L29" s="11" t="s">
        <v>6</v>
      </c>
      <c r="M29" s="13" t="s">
        <v>7</v>
      </c>
      <c r="N29" s="14" t="s">
        <v>94</v>
      </c>
      <c r="O29" s="14" t="s">
        <v>95</v>
      </c>
      <c r="P29" s="15" t="s">
        <v>10</v>
      </c>
    </row>
    <row r="30" spans="1:16" x14ac:dyDescent="0.25">
      <c r="A30" s="5" t="s">
        <v>11</v>
      </c>
      <c r="B30" s="4" t="s">
        <v>12</v>
      </c>
      <c r="C30" s="4" t="s">
        <v>13</v>
      </c>
      <c r="D30" s="4" t="s">
        <v>14</v>
      </c>
      <c r="E30" s="4" t="s">
        <v>15</v>
      </c>
      <c r="F30" s="58" t="s">
        <v>16</v>
      </c>
      <c r="G30" s="4" t="s">
        <v>17</v>
      </c>
      <c r="H30" s="69"/>
      <c r="I30" s="67"/>
      <c r="J30" s="67"/>
      <c r="K30" s="67"/>
      <c r="L30" s="67"/>
      <c r="M30" s="66"/>
      <c r="N30" s="67"/>
      <c r="O30" s="67"/>
      <c r="P30" s="68"/>
    </row>
    <row r="31" spans="1:16" ht="30" x14ac:dyDescent="0.25">
      <c r="A31" s="3">
        <v>566838</v>
      </c>
      <c r="B31" s="2">
        <v>4</v>
      </c>
      <c r="C31" s="2" t="s">
        <v>96</v>
      </c>
      <c r="D31" s="2" t="s">
        <v>19</v>
      </c>
      <c r="E31" s="2" t="s">
        <v>97</v>
      </c>
      <c r="F31" s="59" t="s">
        <v>98</v>
      </c>
      <c r="G31" s="2" t="s">
        <v>22</v>
      </c>
      <c r="H31" s="2" t="s">
        <v>99</v>
      </c>
      <c r="I31" s="2">
        <v>3900</v>
      </c>
      <c r="J31" s="2">
        <v>7321</v>
      </c>
      <c r="K31" s="2" t="s">
        <v>100</v>
      </c>
      <c r="L31" s="75"/>
      <c r="M31" s="16"/>
      <c r="N31" s="17"/>
      <c r="O31" s="17"/>
      <c r="P31" s="18">
        <f>O31*J31</f>
        <v>0</v>
      </c>
    </row>
    <row r="32" spans="1:16" ht="30" x14ac:dyDescent="0.25">
      <c r="A32" s="3">
        <v>633802</v>
      </c>
      <c r="B32" s="2">
        <v>4</v>
      </c>
      <c r="C32" s="2" t="s">
        <v>101</v>
      </c>
      <c r="D32" s="2" t="s">
        <v>102</v>
      </c>
      <c r="E32" s="2" t="s">
        <v>97</v>
      </c>
      <c r="F32" s="59" t="s">
        <v>103</v>
      </c>
      <c r="G32" s="2" t="s">
        <v>22</v>
      </c>
      <c r="H32" s="2" t="s">
        <v>99</v>
      </c>
      <c r="I32" s="2">
        <v>3900</v>
      </c>
      <c r="J32" s="2">
        <v>7321</v>
      </c>
      <c r="K32" s="2" t="s">
        <v>100</v>
      </c>
      <c r="L32" s="76"/>
      <c r="M32" s="16"/>
      <c r="N32" s="17"/>
      <c r="O32" s="17"/>
      <c r="P32" s="18">
        <f t="shared" ref="P32:P37" si="3">O32*J32</f>
        <v>0</v>
      </c>
    </row>
    <row r="33" spans="1:16" ht="45" x14ac:dyDescent="0.25">
      <c r="A33" s="3">
        <v>566709</v>
      </c>
      <c r="B33" s="2">
        <v>4</v>
      </c>
      <c r="C33" s="2" t="s">
        <v>104</v>
      </c>
      <c r="D33" s="2" t="s">
        <v>19</v>
      </c>
      <c r="E33" s="2" t="s">
        <v>97</v>
      </c>
      <c r="F33" s="59" t="s">
        <v>105</v>
      </c>
      <c r="G33" s="2" t="s">
        <v>22</v>
      </c>
      <c r="H33" s="2" t="s">
        <v>99</v>
      </c>
      <c r="I33" s="2">
        <v>3900</v>
      </c>
      <c r="J33" s="2">
        <v>7321</v>
      </c>
      <c r="K33" s="2" t="s">
        <v>100</v>
      </c>
      <c r="L33" s="76"/>
      <c r="M33" s="16"/>
      <c r="N33" s="17"/>
      <c r="O33" s="17"/>
      <c r="P33" s="18">
        <f t="shared" si="3"/>
        <v>0</v>
      </c>
    </row>
    <row r="34" spans="1:16" ht="30" x14ac:dyDescent="0.25">
      <c r="A34" s="3">
        <v>7203474</v>
      </c>
      <c r="B34" s="2">
        <v>4</v>
      </c>
      <c r="C34" s="2" t="s">
        <v>106</v>
      </c>
      <c r="D34" s="2" t="s">
        <v>19</v>
      </c>
      <c r="E34" s="2" t="s">
        <v>50</v>
      </c>
      <c r="F34" s="59" t="s">
        <v>107</v>
      </c>
      <c r="G34" s="2" t="s">
        <v>35</v>
      </c>
      <c r="H34" s="8" t="s">
        <v>108</v>
      </c>
      <c r="I34" s="2">
        <v>2600</v>
      </c>
      <c r="J34" s="2">
        <v>3550</v>
      </c>
      <c r="K34" s="2" t="s">
        <v>62</v>
      </c>
      <c r="L34" s="76"/>
      <c r="M34" s="16"/>
      <c r="N34" s="17"/>
      <c r="O34" s="17"/>
      <c r="P34" s="18">
        <f t="shared" si="3"/>
        <v>0</v>
      </c>
    </row>
    <row r="35" spans="1:16" ht="30" x14ac:dyDescent="0.25">
      <c r="A35" s="3">
        <v>8391969</v>
      </c>
      <c r="B35" s="2">
        <v>40</v>
      </c>
      <c r="C35" s="2" t="s">
        <v>32</v>
      </c>
      <c r="D35" s="2" t="s">
        <v>25</v>
      </c>
      <c r="E35" s="2" t="s">
        <v>109</v>
      </c>
      <c r="F35" s="59" t="s">
        <v>110</v>
      </c>
      <c r="G35" s="2" t="s">
        <v>35</v>
      </c>
      <c r="H35" s="8" t="s">
        <v>108</v>
      </c>
      <c r="I35" s="2">
        <v>2600</v>
      </c>
      <c r="J35" s="2">
        <v>3550</v>
      </c>
      <c r="K35" s="2" t="s">
        <v>62</v>
      </c>
      <c r="L35" s="76"/>
      <c r="M35" s="16"/>
      <c r="N35" s="17"/>
      <c r="O35" s="17"/>
      <c r="P35" s="18">
        <f t="shared" si="3"/>
        <v>0</v>
      </c>
    </row>
    <row r="36" spans="1:16" ht="30" x14ac:dyDescent="0.25">
      <c r="A36" s="3">
        <v>5131166</v>
      </c>
      <c r="B36" s="2">
        <v>1</v>
      </c>
      <c r="C36" s="2" t="s">
        <v>111</v>
      </c>
      <c r="D36" s="2" t="s">
        <v>19</v>
      </c>
      <c r="E36" s="2" t="s">
        <v>112</v>
      </c>
      <c r="F36" s="59" t="s">
        <v>113</v>
      </c>
      <c r="G36" s="2" t="s">
        <v>35</v>
      </c>
      <c r="H36" s="8" t="s">
        <v>108</v>
      </c>
      <c r="I36" s="2">
        <v>2600</v>
      </c>
      <c r="J36" s="2">
        <v>3550</v>
      </c>
      <c r="K36" s="2" t="s">
        <v>62</v>
      </c>
      <c r="L36" s="76"/>
      <c r="M36" s="16"/>
      <c r="N36" s="17"/>
      <c r="O36" s="17"/>
      <c r="P36" s="18">
        <f t="shared" si="3"/>
        <v>0</v>
      </c>
    </row>
    <row r="37" spans="1:16" ht="30" x14ac:dyDescent="0.25">
      <c r="A37" s="3">
        <v>7029693</v>
      </c>
      <c r="B37" s="2">
        <v>6</v>
      </c>
      <c r="C37" s="2" t="s">
        <v>114</v>
      </c>
      <c r="D37" s="2" t="s">
        <v>19</v>
      </c>
      <c r="E37" s="2" t="s">
        <v>115</v>
      </c>
      <c r="F37" s="59" t="s">
        <v>116</v>
      </c>
      <c r="G37" s="2" t="s">
        <v>35</v>
      </c>
      <c r="H37" s="8" t="s">
        <v>23</v>
      </c>
      <c r="I37" s="2" t="s">
        <v>117</v>
      </c>
      <c r="J37" s="2">
        <v>1563</v>
      </c>
      <c r="K37" s="2" t="s">
        <v>118</v>
      </c>
      <c r="L37" s="77"/>
      <c r="M37" s="16"/>
      <c r="N37" s="17"/>
      <c r="O37" s="17"/>
      <c r="P37" s="18">
        <f t="shared" si="3"/>
        <v>0</v>
      </c>
    </row>
    <row r="38" spans="1:16" x14ac:dyDescent="0.25">
      <c r="A38" s="66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3" t="s">
        <v>119</v>
      </c>
      <c r="N38" s="64"/>
      <c r="O38" s="65"/>
      <c r="P38" s="18">
        <f>SUM(P31:P37)</f>
        <v>0</v>
      </c>
    </row>
    <row r="39" spans="1:16" ht="45.75" x14ac:dyDescent="0.3">
      <c r="A39" s="70" t="s">
        <v>120</v>
      </c>
      <c r="B39" s="71"/>
      <c r="C39" s="71"/>
      <c r="D39" s="71"/>
      <c r="E39" s="71"/>
      <c r="F39" s="71"/>
      <c r="G39" s="71"/>
      <c r="H39" s="72"/>
      <c r="I39" s="6" t="s">
        <v>3</v>
      </c>
      <c r="J39" s="6" t="s">
        <v>4</v>
      </c>
      <c r="K39" s="11" t="s">
        <v>5</v>
      </c>
      <c r="L39" s="11" t="s">
        <v>6</v>
      </c>
      <c r="M39" s="13" t="s">
        <v>7</v>
      </c>
      <c r="N39" s="14" t="s">
        <v>8</v>
      </c>
      <c r="O39" s="14" t="s">
        <v>9</v>
      </c>
      <c r="P39" s="15" t="s">
        <v>10</v>
      </c>
    </row>
    <row r="40" spans="1:16" x14ac:dyDescent="0.25">
      <c r="A40" s="5" t="s">
        <v>11</v>
      </c>
      <c r="B40" s="4" t="s">
        <v>12</v>
      </c>
      <c r="C40" s="4" t="s">
        <v>13</v>
      </c>
      <c r="D40" s="4" t="s">
        <v>14</v>
      </c>
      <c r="E40" s="4" t="s">
        <v>15</v>
      </c>
      <c r="F40" s="58" t="s">
        <v>16</v>
      </c>
      <c r="G40" s="4" t="s">
        <v>17</v>
      </c>
      <c r="H40" s="69"/>
      <c r="I40" s="67"/>
      <c r="J40" s="67"/>
      <c r="K40" s="67"/>
      <c r="L40" s="67"/>
      <c r="M40" s="66"/>
      <c r="N40" s="67"/>
      <c r="O40" s="67"/>
      <c r="P40" s="68"/>
    </row>
    <row r="41" spans="1:16" ht="30" x14ac:dyDescent="0.25">
      <c r="A41" s="3">
        <v>3095746</v>
      </c>
      <c r="B41" s="2">
        <v>18</v>
      </c>
      <c r="C41" s="2" t="s">
        <v>121</v>
      </c>
      <c r="D41" s="2" t="s">
        <v>122</v>
      </c>
      <c r="E41" s="2" t="s">
        <v>123</v>
      </c>
      <c r="F41" s="59" t="s">
        <v>124</v>
      </c>
      <c r="G41" s="2" t="s">
        <v>31</v>
      </c>
      <c r="H41" s="8" t="s">
        <v>23</v>
      </c>
      <c r="I41" s="2">
        <v>6500</v>
      </c>
      <c r="J41" s="2">
        <v>71000</v>
      </c>
      <c r="K41" s="2" t="s">
        <v>52</v>
      </c>
      <c r="L41" s="75"/>
      <c r="M41" s="16"/>
      <c r="N41" s="17"/>
      <c r="O41" s="17"/>
      <c r="P41" s="18">
        <f>O41*J41</f>
        <v>0</v>
      </c>
    </row>
    <row r="42" spans="1:16" ht="45" x14ac:dyDescent="0.25">
      <c r="A42" s="3">
        <v>3095702</v>
      </c>
      <c r="B42" s="2">
        <v>12</v>
      </c>
      <c r="C42" s="2" t="s">
        <v>125</v>
      </c>
      <c r="D42" s="2" t="s">
        <v>126</v>
      </c>
      <c r="E42" s="2" t="s">
        <v>123</v>
      </c>
      <c r="F42" s="59" t="s">
        <v>127</v>
      </c>
      <c r="G42" s="2" t="s">
        <v>31</v>
      </c>
      <c r="H42" s="8" t="s">
        <v>23</v>
      </c>
      <c r="I42" s="2">
        <v>7800</v>
      </c>
      <c r="J42" s="2">
        <v>85200</v>
      </c>
      <c r="K42" s="2" t="s">
        <v>397</v>
      </c>
      <c r="L42" s="76"/>
      <c r="M42" s="16"/>
      <c r="N42" s="17"/>
      <c r="O42" s="17"/>
      <c r="P42" s="18">
        <f t="shared" ref="P42:P47" si="4">O42*J42</f>
        <v>0</v>
      </c>
    </row>
    <row r="43" spans="1:16" ht="30" x14ac:dyDescent="0.25">
      <c r="A43" s="3">
        <v>3095847</v>
      </c>
      <c r="B43" s="2">
        <v>12</v>
      </c>
      <c r="C43" s="2" t="s">
        <v>125</v>
      </c>
      <c r="D43" s="2" t="s">
        <v>126</v>
      </c>
      <c r="E43" s="2" t="s">
        <v>123</v>
      </c>
      <c r="F43" s="59" t="s">
        <v>128</v>
      </c>
      <c r="G43" s="2" t="s">
        <v>31</v>
      </c>
      <c r="H43" s="8" t="s">
        <v>23</v>
      </c>
      <c r="I43" s="2">
        <v>3900</v>
      </c>
      <c r="J43" s="2">
        <v>42600</v>
      </c>
      <c r="K43" s="2" t="s">
        <v>52</v>
      </c>
      <c r="L43" s="76"/>
      <c r="M43" s="16"/>
      <c r="N43" s="17"/>
      <c r="O43" s="17"/>
      <c r="P43" s="18">
        <f t="shared" si="4"/>
        <v>0</v>
      </c>
    </row>
    <row r="44" spans="1:16" ht="30" x14ac:dyDescent="0.25">
      <c r="A44" s="3">
        <v>7013484</v>
      </c>
      <c r="B44" s="2">
        <v>12</v>
      </c>
      <c r="C44" s="2" t="s">
        <v>389</v>
      </c>
      <c r="D44" s="2" t="s">
        <v>126</v>
      </c>
      <c r="E44" s="2" t="s">
        <v>123</v>
      </c>
      <c r="F44" s="59" t="s">
        <v>129</v>
      </c>
      <c r="G44" s="2" t="s">
        <v>31</v>
      </c>
      <c r="H44" s="8" t="s">
        <v>23</v>
      </c>
      <c r="I44" s="2">
        <v>1300</v>
      </c>
      <c r="J44" s="2">
        <v>14200</v>
      </c>
      <c r="K44" s="2" t="s">
        <v>52</v>
      </c>
      <c r="L44" s="76"/>
      <c r="M44" s="16"/>
      <c r="N44" s="17"/>
      <c r="O44" s="17"/>
      <c r="P44" s="18">
        <f t="shared" si="4"/>
        <v>0</v>
      </c>
    </row>
    <row r="45" spans="1:16" ht="30" x14ac:dyDescent="0.25">
      <c r="A45" s="3">
        <v>9550658</v>
      </c>
      <c r="B45" s="2">
        <v>6</v>
      </c>
      <c r="C45" s="2" t="s">
        <v>114</v>
      </c>
      <c r="D45" s="2" t="s">
        <v>19</v>
      </c>
      <c r="E45" s="2" t="s">
        <v>130</v>
      </c>
      <c r="F45" s="59" t="s">
        <v>131</v>
      </c>
      <c r="G45" s="2" t="s">
        <v>67</v>
      </c>
      <c r="H45" s="8" t="s">
        <v>23</v>
      </c>
      <c r="I45" s="2">
        <v>1300</v>
      </c>
      <c r="J45" s="2">
        <v>14200</v>
      </c>
      <c r="K45" s="2" t="s">
        <v>132</v>
      </c>
      <c r="L45" s="76"/>
      <c r="M45" s="16"/>
      <c r="N45" s="17"/>
      <c r="O45" s="17"/>
      <c r="P45" s="18">
        <f t="shared" si="4"/>
        <v>0</v>
      </c>
    </row>
    <row r="46" spans="1:16" ht="30" x14ac:dyDescent="0.25">
      <c r="A46" s="3">
        <v>3095789</v>
      </c>
      <c r="B46" s="2">
        <v>1</v>
      </c>
      <c r="C46" s="2" t="s">
        <v>133</v>
      </c>
      <c r="D46" s="2" t="s">
        <v>134</v>
      </c>
      <c r="E46" s="2" t="s">
        <v>123</v>
      </c>
      <c r="F46" s="59" t="s">
        <v>135</v>
      </c>
      <c r="G46" s="2" t="s">
        <v>31</v>
      </c>
      <c r="H46" s="8" t="s">
        <v>23</v>
      </c>
      <c r="I46" s="2">
        <v>1300</v>
      </c>
      <c r="J46" s="2">
        <v>14200</v>
      </c>
      <c r="K46" s="2" t="s">
        <v>136</v>
      </c>
      <c r="L46" s="76"/>
      <c r="M46" s="16"/>
      <c r="N46" s="17"/>
      <c r="O46" s="17"/>
      <c r="P46" s="18">
        <f t="shared" si="4"/>
        <v>0</v>
      </c>
    </row>
    <row r="47" spans="1:16" ht="30" x14ac:dyDescent="0.25">
      <c r="A47" s="3">
        <v>5643960</v>
      </c>
      <c r="B47" s="2">
        <v>200</v>
      </c>
      <c r="C47" s="2" t="s">
        <v>81</v>
      </c>
      <c r="D47" s="2" t="s">
        <v>81</v>
      </c>
      <c r="E47" s="2" t="s">
        <v>137</v>
      </c>
      <c r="F47" s="59" t="s">
        <v>138</v>
      </c>
      <c r="G47" s="2" t="s">
        <v>67</v>
      </c>
      <c r="H47" s="8" t="s">
        <v>23</v>
      </c>
      <c r="I47" s="2">
        <v>1300</v>
      </c>
      <c r="J47" s="2">
        <v>14200</v>
      </c>
      <c r="K47" s="2" t="s">
        <v>69</v>
      </c>
      <c r="L47" s="77"/>
      <c r="M47" s="16"/>
      <c r="N47" s="17"/>
      <c r="O47" s="17"/>
      <c r="P47" s="18">
        <f t="shared" si="4"/>
        <v>0</v>
      </c>
    </row>
    <row r="48" spans="1:16" x14ac:dyDescent="0.25">
      <c r="A48" s="66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3" t="s">
        <v>139</v>
      </c>
      <c r="N48" s="64"/>
      <c r="O48" s="65"/>
      <c r="P48" s="18">
        <f>SUM(P41:P47)</f>
        <v>0</v>
      </c>
    </row>
    <row r="49" spans="1:16" ht="45.75" x14ac:dyDescent="0.3">
      <c r="A49" s="70" t="s">
        <v>140</v>
      </c>
      <c r="B49" s="71"/>
      <c r="C49" s="71"/>
      <c r="D49" s="71"/>
      <c r="E49" s="71"/>
      <c r="F49" s="71"/>
      <c r="G49" s="71"/>
      <c r="H49" s="72"/>
      <c r="I49" s="6" t="s">
        <v>3</v>
      </c>
      <c r="J49" s="6" t="s">
        <v>4</v>
      </c>
      <c r="K49" s="11" t="s">
        <v>5</v>
      </c>
      <c r="L49" s="11" t="s">
        <v>6</v>
      </c>
      <c r="M49" s="13" t="s">
        <v>7</v>
      </c>
      <c r="N49" s="14" t="s">
        <v>8</v>
      </c>
      <c r="O49" s="14" t="s">
        <v>9</v>
      </c>
      <c r="P49" s="15" t="s">
        <v>10</v>
      </c>
    </row>
    <row r="50" spans="1:16" x14ac:dyDescent="0.25">
      <c r="A50" s="5" t="s">
        <v>11</v>
      </c>
      <c r="B50" s="4" t="s">
        <v>12</v>
      </c>
      <c r="C50" s="4" t="s">
        <v>13</v>
      </c>
      <c r="D50" s="4" t="s">
        <v>14</v>
      </c>
      <c r="E50" s="4" t="s">
        <v>15</v>
      </c>
      <c r="F50" s="58" t="s">
        <v>16</v>
      </c>
      <c r="G50" s="4" t="s">
        <v>17</v>
      </c>
      <c r="H50" s="69"/>
      <c r="I50" s="67"/>
      <c r="J50" s="67"/>
      <c r="K50" s="67"/>
      <c r="L50" s="67"/>
      <c r="M50" s="66"/>
      <c r="N50" s="67"/>
      <c r="O50" s="67"/>
      <c r="P50" s="68"/>
    </row>
    <row r="51" spans="1:16" x14ac:dyDescent="0.25">
      <c r="A51" s="3">
        <v>4714671</v>
      </c>
      <c r="B51" s="2">
        <v>36</v>
      </c>
      <c r="C51" s="2" t="s">
        <v>32</v>
      </c>
      <c r="D51" s="2" t="s">
        <v>25</v>
      </c>
      <c r="E51" s="2" t="s">
        <v>141</v>
      </c>
      <c r="F51" s="59" t="s">
        <v>142</v>
      </c>
      <c r="G51" s="2" t="s">
        <v>67</v>
      </c>
      <c r="H51" s="2" t="s">
        <v>143</v>
      </c>
      <c r="I51" s="2">
        <v>3900</v>
      </c>
      <c r="J51" s="2">
        <v>42600</v>
      </c>
      <c r="K51" s="2" t="s">
        <v>52</v>
      </c>
      <c r="L51" s="75"/>
      <c r="M51" s="16"/>
      <c r="N51" s="17"/>
      <c r="O51" s="17"/>
      <c r="P51" s="18">
        <f>O51*J51</f>
        <v>0</v>
      </c>
    </row>
    <row r="52" spans="1:16" x14ac:dyDescent="0.25">
      <c r="A52" s="3">
        <v>2537934</v>
      </c>
      <c r="B52" s="2">
        <v>36</v>
      </c>
      <c r="C52" s="2" t="s">
        <v>32</v>
      </c>
      <c r="D52" s="2" t="s">
        <v>25</v>
      </c>
      <c r="E52" s="2" t="s">
        <v>141</v>
      </c>
      <c r="F52" s="59" t="s">
        <v>144</v>
      </c>
      <c r="G52" s="2" t="s">
        <v>67</v>
      </c>
      <c r="H52" s="2" t="s">
        <v>143</v>
      </c>
      <c r="I52" s="2">
        <v>3900</v>
      </c>
      <c r="J52" s="2">
        <v>42600</v>
      </c>
      <c r="K52" s="2" t="s">
        <v>52</v>
      </c>
      <c r="L52" s="76"/>
      <c r="M52" s="16"/>
      <c r="N52" s="17"/>
      <c r="O52" s="17"/>
      <c r="P52" s="18">
        <f t="shared" ref="P52:P57" si="5">O52*J52</f>
        <v>0</v>
      </c>
    </row>
    <row r="53" spans="1:16" ht="30" x14ac:dyDescent="0.25">
      <c r="A53" s="3">
        <v>6704076</v>
      </c>
      <c r="B53" s="2">
        <v>36</v>
      </c>
      <c r="C53" s="2" t="s">
        <v>32</v>
      </c>
      <c r="D53" s="2" t="s">
        <v>25</v>
      </c>
      <c r="E53" s="2" t="s">
        <v>141</v>
      </c>
      <c r="F53" s="59" t="s">
        <v>145</v>
      </c>
      <c r="G53" s="2" t="s">
        <v>67</v>
      </c>
      <c r="H53" s="2" t="s">
        <v>143</v>
      </c>
      <c r="I53" s="2">
        <v>5200</v>
      </c>
      <c r="J53" s="2">
        <v>46800</v>
      </c>
      <c r="K53" s="2" t="s">
        <v>52</v>
      </c>
      <c r="L53" s="76"/>
      <c r="M53" s="16"/>
      <c r="N53" s="17"/>
      <c r="O53" s="17"/>
      <c r="P53" s="18">
        <f t="shared" si="5"/>
        <v>0</v>
      </c>
    </row>
    <row r="54" spans="1:16" ht="30" x14ac:dyDescent="0.25">
      <c r="A54" s="3">
        <v>4714655</v>
      </c>
      <c r="B54" s="2">
        <v>36</v>
      </c>
      <c r="C54" s="2" t="s">
        <v>32</v>
      </c>
      <c r="D54" s="2" t="s">
        <v>25</v>
      </c>
      <c r="E54" s="2" t="s">
        <v>141</v>
      </c>
      <c r="F54" s="59" t="s">
        <v>146</v>
      </c>
      <c r="G54" s="2" t="s">
        <v>67</v>
      </c>
      <c r="H54" s="2" t="s">
        <v>143</v>
      </c>
      <c r="I54" s="2">
        <v>3900</v>
      </c>
      <c r="J54" s="2">
        <v>42600</v>
      </c>
      <c r="K54" s="2" t="s">
        <v>52</v>
      </c>
      <c r="L54" s="76"/>
      <c r="M54" s="16"/>
      <c r="N54" s="17"/>
      <c r="O54" s="17"/>
      <c r="P54" s="18">
        <f t="shared" si="5"/>
        <v>0</v>
      </c>
    </row>
    <row r="55" spans="1:16" x14ac:dyDescent="0.25">
      <c r="A55" s="3">
        <v>4714663</v>
      </c>
      <c r="B55" s="2">
        <v>36</v>
      </c>
      <c r="C55" s="2" t="s">
        <v>32</v>
      </c>
      <c r="D55" s="2" t="s">
        <v>25</v>
      </c>
      <c r="E55" s="2" t="s">
        <v>141</v>
      </c>
      <c r="F55" s="59" t="s">
        <v>147</v>
      </c>
      <c r="G55" s="2" t="s">
        <v>67</v>
      </c>
      <c r="H55" s="2" t="s">
        <v>143</v>
      </c>
      <c r="I55" s="2">
        <v>1300</v>
      </c>
      <c r="J55" s="2">
        <v>14200</v>
      </c>
      <c r="K55" s="2" t="s">
        <v>52</v>
      </c>
      <c r="L55" s="76"/>
      <c r="M55" s="16"/>
      <c r="N55" s="17"/>
      <c r="O55" s="17"/>
      <c r="P55" s="18">
        <f t="shared" si="5"/>
        <v>0</v>
      </c>
    </row>
    <row r="56" spans="1:16" ht="30" x14ac:dyDescent="0.25">
      <c r="A56" s="3">
        <v>4212587</v>
      </c>
      <c r="B56" s="2">
        <v>36</v>
      </c>
      <c r="C56" s="2" t="s">
        <v>32</v>
      </c>
      <c r="D56" s="2" t="s">
        <v>25</v>
      </c>
      <c r="E56" s="2" t="s">
        <v>141</v>
      </c>
      <c r="F56" s="59" t="s">
        <v>148</v>
      </c>
      <c r="G56" s="2" t="s">
        <v>67</v>
      </c>
      <c r="H56" s="2" t="s">
        <v>143</v>
      </c>
      <c r="I56" s="2">
        <v>3900</v>
      </c>
      <c r="J56" s="2">
        <v>42600</v>
      </c>
      <c r="K56" s="2" t="s">
        <v>52</v>
      </c>
      <c r="L56" s="76"/>
      <c r="M56" s="16"/>
      <c r="N56" s="17"/>
      <c r="O56" s="17"/>
      <c r="P56" s="18">
        <f t="shared" si="5"/>
        <v>0</v>
      </c>
    </row>
    <row r="57" spans="1:16" x14ac:dyDescent="0.25">
      <c r="A57" s="3">
        <v>5544523</v>
      </c>
      <c r="B57" s="2">
        <v>72</v>
      </c>
      <c r="C57" s="2" t="s">
        <v>149</v>
      </c>
      <c r="D57" s="2" t="s">
        <v>25</v>
      </c>
      <c r="E57" s="2" t="s">
        <v>150</v>
      </c>
      <c r="F57" s="59" t="s">
        <v>151</v>
      </c>
      <c r="G57" s="2" t="s">
        <v>67</v>
      </c>
      <c r="H57" s="2" t="s">
        <v>143</v>
      </c>
      <c r="I57" s="2">
        <v>1300</v>
      </c>
      <c r="J57" s="2">
        <v>14200</v>
      </c>
      <c r="K57" s="2" t="s">
        <v>52</v>
      </c>
      <c r="L57" s="77"/>
      <c r="M57" s="16"/>
      <c r="N57" s="17"/>
      <c r="O57" s="17"/>
      <c r="P57" s="18">
        <f t="shared" si="5"/>
        <v>0</v>
      </c>
    </row>
    <row r="58" spans="1:16" x14ac:dyDescent="0.25">
      <c r="A58" s="66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3" t="s">
        <v>152</v>
      </c>
      <c r="N58" s="64"/>
      <c r="O58" s="65"/>
      <c r="P58" s="18">
        <f>SUM(P51:P57)</f>
        <v>0</v>
      </c>
    </row>
    <row r="59" spans="1:16" ht="45.75" x14ac:dyDescent="0.3">
      <c r="A59" s="70" t="s">
        <v>153</v>
      </c>
      <c r="B59" s="71"/>
      <c r="C59" s="71"/>
      <c r="D59" s="71"/>
      <c r="E59" s="71"/>
      <c r="F59" s="71"/>
      <c r="G59" s="71"/>
      <c r="H59" s="72"/>
      <c r="I59" s="6" t="s">
        <v>3</v>
      </c>
      <c r="J59" s="6" t="s">
        <v>4</v>
      </c>
      <c r="K59" s="11" t="s">
        <v>5</v>
      </c>
      <c r="L59" s="11" t="s">
        <v>6</v>
      </c>
      <c r="M59" s="13" t="s">
        <v>7</v>
      </c>
      <c r="N59" s="14" t="s">
        <v>8</v>
      </c>
      <c r="O59" s="14" t="s">
        <v>9</v>
      </c>
      <c r="P59" s="15" t="s">
        <v>10</v>
      </c>
    </row>
    <row r="60" spans="1:16" x14ac:dyDescent="0.25">
      <c r="A60" s="5" t="s">
        <v>11</v>
      </c>
      <c r="B60" s="4" t="s">
        <v>12</v>
      </c>
      <c r="C60" s="4" t="s">
        <v>13</v>
      </c>
      <c r="D60" s="4" t="s">
        <v>14</v>
      </c>
      <c r="E60" s="4" t="s">
        <v>15</v>
      </c>
      <c r="F60" s="58" t="s">
        <v>16</v>
      </c>
      <c r="G60" s="4" t="s">
        <v>17</v>
      </c>
      <c r="H60" s="69"/>
      <c r="I60" s="67"/>
      <c r="J60" s="67"/>
      <c r="K60" s="67"/>
      <c r="L60" s="67"/>
      <c r="M60" s="66"/>
      <c r="N60" s="67"/>
      <c r="O60" s="67"/>
      <c r="P60" s="68"/>
    </row>
    <row r="61" spans="1:16" ht="30" x14ac:dyDescent="0.25">
      <c r="A61" s="3">
        <v>2329413</v>
      </c>
      <c r="B61" s="2">
        <v>4</v>
      </c>
      <c r="C61" s="2" t="s">
        <v>36</v>
      </c>
      <c r="D61" s="2" t="s">
        <v>19</v>
      </c>
      <c r="E61" s="2" t="s">
        <v>20</v>
      </c>
      <c r="F61" s="59" t="s">
        <v>155</v>
      </c>
      <c r="G61" s="2" t="s">
        <v>156</v>
      </c>
      <c r="H61" s="2" t="s">
        <v>99</v>
      </c>
      <c r="I61" s="2">
        <v>1300</v>
      </c>
      <c r="J61" s="2">
        <v>14200</v>
      </c>
      <c r="K61" s="2" t="s">
        <v>132</v>
      </c>
      <c r="L61" s="75"/>
      <c r="M61" s="16"/>
      <c r="N61" s="17"/>
      <c r="O61" s="17"/>
      <c r="P61" s="18">
        <f>O61*J61</f>
        <v>0</v>
      </c>
    </row>
    <row r="62" spans="1:16" x14ac:dyDescent="0.25">
      <c r="A62" s="3">
        <v>7071406</v>
      </c>
      <c r="B62" s="2">
        <v>100</v>
      </c>
      <c r="C62" s="2" t="s">
        <v>157</v>
      </c>
      <c r="D62" s="2" t="s">
        <v>25</v>
      </c>
      <c r="E62" s="2" t="s">
        <v>158</v>
      </c>
      <c r="F62" s="59" t="s">
        <v>159</v>
      </c>
      <c r="G62" s="2" t="s">
        <v>156</v>
      </c>
      <c r="H62" s="2" t="s">
        <v>99</v>
      </c>
      <c r="I62" s="2">
        <v>7800</v>
      </c>
      <c r="J62" s="2">
        <v>85200</v>
      </c>
      <c r="K62" s="2" t="s">
        <v>52</v>
      </c>
      <c r="L62" s="76"/>
      <c r="M62" s="16"/>
      <c r="N62" s="17"/>
      <c r="O62" s="17"/>
      <c r="P62" s="18">
        <f t="shared" ref="P62:P64" si="6">O62*J62</f>
        <v>0</v>
      </c>
    </row>
    <row r="63" spans="1:16" x14ac:dyDescent="0.25">
      <c r="A63" s="3">
        <v>4384214</v>
      </c>
      <c r="B63" s="2">
        <v>168</v>
      </c>
      <c r="C63" s="2" t="s">
        <v>160</v>
      </c>
      <c r="D63" s="2" t="s">
        <v>25</v>
      </c>
      <c r="E63" s="2" t="s">
        <v>20</v>
      </c>
      <c r="F63" s="59" t="s">
        <v>161</v>
      </c>
      <c r="G63" s="2" t="s">
        <v>156</v>
      </c>
      <c r="H63" s="2" t="s">
        <v>99</v>
      </c>
      <c r="I63" s="2">
        <v>1300</v>
      </c>
      <c r="J63" s="2">
        <v>19200</v>
      </c>
      <c r="K63" s="2" t="s">
        <v>52</v>
      </c>
      <c r="L63" s="76"/>
      <c r="M63" s="16"/>
      <c r="N63" s="17"/>
      <c r="O63" s="17"/>
      <c r="P63" s="18">
        <f t="shared" si="6"/>
        <v>0</v>
      </c>
    </row>
    <row r="64" spans="1:16" ht="30" x14ac:dyDescent="0.25">
      <c r="A64" s="3">
        <v>6697882</v>
      </c>
      <c r="B64" s="2">
        <v>4</v>
      </c>
      <c r="C64" s="2" t="s">
        <v>400</v>
      </c>
      <c r="D64" s="2" t="s">
        <v>19</v>
      </c>
      <c r="E64" s="2" t="s">
        <v>225</v>
      </c>
      <c r="F64" s="59" t="s">
        <v>162</v>
      </c>
      <c r="G64" s="2" t="s">
        <v>156</v>
      </c>
      <c r="H64" s="2" t="s">
        <v>99</v>
      </c>
      <c r="I64" s="2">
        <v>2000</v>
      </c>
      <c r="J64" s="2">
        <v>5000</v>
      </c>
      <c r="K64" s="2" t="s">
        <v>52</v>
      </c>
      <c r="L64" s="77"/>
      <c r="M64" s="16"/>
      <c r="N64" s="17"/>
      <c r="O64" s="17"/>
      <c r="P64" s="18">
        <f t="shared" si="6"/>
        <v>0</v>
      </c>
    </row>
    <row r="65" spans="1:16" x14ac:dyDescent="0.25">
      <c r="A65" s="66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3" t="s">
        <v>163</v>
      </c>
      <c r="N65" s="64"/>
      <c r="O65" s="65"/>
      <c r="P65" s="18">
        <f>SUM(P61:P64)</f>
        <v>0</v>
      </c>
    </row>
    <row r="66" spans="1:16" ht="45.75" x14ac:dyDescent="0.3">
      <c r="A66" s="70" t="s">
        <v>164</v>
      </c>
      <c r="B66" s="71"/>
      <c r="C66" s="71"/>
      <c r="D66" s="71"/>
      <c r="E66" s="71"/>
      <c r="F66" s="71"/>
      <c r="G66" s="71"/>
      <c r="H66" s="72"/>
      <c r="I66" s="6" t="s">
        <v>3</v>
      </c>
      <c r="J66" s="6" t="s">
        <v>165</v>
      </c>
      <c r="K66" s="11" t="s">
        <v>5</v>
      </c>
      <c r="L66" s="11" t="s">
        <v>6</v>
      </c>
      <c r="M66" s="13" t="s">
        <v>7</v>
      </c>
      <c r="N66" s="14" t="s">
        <v>166</v>
      </c>
      <c r="O66" s="14" t="s">
        <v>95</v>
      </c>
      <c r="P66" s="15" t="s">
        <v>10</v>
      </c>
    </row>
    <row r="67" spans="1:16" x14ac:dyDescent="0.25">
      <c r="A67" s="5" t="s">
        <v>11</v>
      </c>
      <c r="B67" s="4" t="s">
        <v>12</v>
      </c>
      <c r="C67" s="4" t="s">
        <v>13</v>
      </c>
      <c r="D67" s="4" t="s">
        <v>14</v>
      </c>
      <c r="E67" s="4" t="s">
        <v>15</v>
      </c>
      <c r="F67" s="58" t="s">
        <v>16</v>
      </c>
      <c r="G67" s="4" t="s">
        <v>17</v>
      </c>
      <c r="H67" s="69"/>
      <c r="I67" s="67"/>
      <c r="J67" s="67"/>
      <c r="K67" s="67"/>
      <c r="L67" s="67"/>
      <c r="M67" s="66"/>
      <c r="N67" s="67"/>
      <c r="O67" s="67"/>
      <c r="P67" s="68"/>
    </row>
    <row r="68" spans="1:16" ht="30" x14ac:dyDescent="0.25">
      <c r="A68" s="3">
        <v>1675859</v>
      </c>
      <c r="B68" s="2">
        <v>4</v>
      </c>
      <c r="C68" s="2" t="s">
        <v>167</v>
      </c>
      <c r="D68" s="2" t="s">
        <v>19</v>
      </c>
      <c r="E68" s="2" t="s">
        <v>168</v>
      </c>
      <c r="F68" s="59" t="s">
        <v>169</v>
      </c>
      <c r="G68" s="2" t="s">
        <v>170</v>
      </c>
      <c r="H68" s="2" t="s">
        <v>99</v>
      </c>
      <c r="I68" s="2">
        <v>5200</v>
      </c>
      <c r="J68" s="2">
        <v>7100</v>
      </c>
      <c r="K68" s="2" t="s">
        <v>62</v>
      </c>
      <c r="L68" s="75"/>
      <c r="M68" s="16"/>
      <c r="N68" s="17"/>
      <c r="O68" s="17"/>
      <c r="P68" s="18">
        <f>O68*J68</f>
        <v>0</v>
      </c>
    </row>
    <row r="69" spans="1:16" x14ac:dyDescent="0.25">
      <c r="A69" s="3">
        <v>2071751</v>
      </c>
      <c r="B69" s="2">
        <v>4</v>
      </c>
      <c r="C69" s="2" t="s">
        <v>167</v>
      </c>
      <c r="D69" s="2" t="s">
        <v>19</v>
      </c>
      <c r="E69" s="2" t="s">
        <v>168</v>
      </c>
      <c r="F69" s="59" t="s">
        <v>171</v>
      </c>
      <c r="G69" s="2" t="s">
        <v>170</v>
      </c>
      <c r="H69" s="2" t="s">
        <v>99</v>
      </c>
      <c r="I69" s="2">
        <v>5200</v>
      </c>
      <c r="J69" s="2">
        <v>7100</v>
      </c>
      <c r="K69" s="2" t="s">
        <v>62</v>
      </c>
      <c r="L69" s="76"/>
      <c r="M69" s="16"/>
      <c r="N69" s="17"/>
      <c r="O69" s="17"/>
      <c r="P69" s="18">
        <f t="shared" ref="P69:P78" si="7">O69*J69</f>
        <v>0</v>
      </c>
    </row>
    <row r="70" spans="1:16" x14ac:dyDescent="0.25">
      <c r="A70" s="3">
        <v>1675743</v>
      </c>
      <c r="B70" s="2">
        <v>4</v>
      </c>
      <c r="C70" s="2" t="s">
        <v>36</v>
      </c>
      <c r="D70" s="2" t="s">
        <v>19</v>
      </c>
      <c r="E70" s="2" t="s">
        <v>168</v>
      </c>
      <c r="F70" s="59" t="s">
        <v>172</v>
      </c>
      <c r="G70" s="2" t="s">
        <v>170</v>
      </c>
      <c r="H70" s="2" t="s">
        <v>99</v>
      </c>
      <c r="I70" s="2">
        <v>6500</v>
      </c>
      <c r="J70" s="2">
        <v>8875</v>
      </c>
      <c r="K70" s="2" t="s">
        <v>62</v>
      </c>
      <c r="L70" s="76"/>
      <c r="M70" s="16"/>
      <c r="N70" s="17"/>
      <c r="O70" s="17"/>
      <c r="P70" s="18">
        <f t="shared" si="7"/>
        <v>0</v>
      </c>
    </row>
    <row r="71" spans="1:16" x14ac:dyDescent="0.25">
      <c r="A71" s="3">
        <v>9355231</v>
      </c>
      <c r="B71" s="2">
        <v>6</v>
      </c>
      <c r="C71" s="2" t="s">
        <v>114</v>
      </c>
      <c r="D71" s="2" t="s">
        <v>19</v>
      </c>
      <c r="E71" s="2" t="s">
        <v>168</v>
      </c>
      <c r="F71" s="59" t="s">
        <v>173</v>
      </c>
      <c r="G71" s="2" t="s">
        <v>170</v>
      </c>
      <c r="H71" s="2" t="s">
        <v>99</v>
      </c>
      <c r="I71" s="2">
        <v>6500</v>
      </c>
      <c r="J71" s="2">
        <v>8875</v>
      </c>
      <c r="K71" s="2" t="s">
        <v>62</v>
      </c>
      <c r="L71" s="76"/>
      <c r="M71" s="16"/>
      <c r="N71" s="17"/>
      <c r="O71" s="17"/>
      <c r="P71" s="18">
        <f t="shared" si="7"/>
        <v>0</v>
      </c>
    </row>
    <row r="72" spans="1:16" x14ac:dyDescent="0.25">
      <c r="A72" s="3">
        <v>1750041</v>
      </c>
      <c r="B72" s="2">
        <v>2</v>
      </c>
      <c r="C72" s="2" t="s">
        <v>167</v>
      </c>
      <c r="D72" s="2" t="s">
        <v>19</v>
      </c>
      <c r="E72" s="2" t="s">
        <v>168</v>
      </c>
      <c r="F72" s="59" t="s">
        <v>174</v>
      </c>
      <c r="G72" s="2" t="s">
        <v>170</v>
      </c>
      <c r="H72" s="2" t="s">
        <v>99</v>
      </c>
      <c r="I72" s="2">
        <v>5200</v>
      </c>
      <c r="J72" s="2">
        <v>7100</v>
      </c>
      <c r="K72" s="2" t="s">
        <v>62</v>
      </c>
      <c r="L72" s="76"/>
      <c r="M72" s="16"/>
      <c r="N72" s="17"/>
      <c r="O72" s="17"/>
      <c r="P72" s="18">
        <f t="shared" si="7"/>
        <v>0</v>
      </c>
    </row>
    <row r="73" spans="1:16" ht="30" x14ac:dyDescent="0.25">
      <c r="A73" s="3">
        <v>6664346</v>
      </c>
      <c r="B73" s="2">
        <v>4</v>
      </c>
      <c r="C73" s="2" t="s">
        <v>36</v>
      </c>
      <c r="D73" s="2" t="s">
        <v>19</v>
      </c>
      <c r="E73" s="2" t="s">
        <v>168</v>
      </c>
      <c r="F73" s="59" t="s">
        <v>175</v>
      </c>
      <c r="G73" s="2" t="s">
        <v>170</v>
      </c>
      <c r="H73" s="2" t="s">
        <v>99</v>
      </c>
      <c r="I73" s="2">
        <v>18200</v>
      </c>
      <c r="J73" s="2">
        <v>15300</v>
      </c>
      <c r="K73" s="2" t="s">
        <v>176</v>
      </c>
      <c r="L73" s="76"/>
      <c r="M73" s="16"/>
      <c r="N73" s="17"/>
      <c r="O73" s="17"/>
      <c r="P73" s="18">
        <f t="shared" si="7"/>
        <v>0</v>
      </c>
    </row>
    <row r="74" spans="1:16" x14ac:dyDescent="0.25">
      <c r="A74" s="3">
        <v>1099589</v>
      </c>
      <c r="B74" s="2">
        <v>1</v>
      </c>
      <c r="C74" s="2" t="s">
        <v>36</v>
      </c>
      <c r="D74" s="2" t="s">
        <v>19</v>
      </c>
      <c r="E74" s="2" t="s">
        <v>168</v>
      </c>
      <c r="F74" s="59" t="s">
        <v>177</v>
      </c>
      <c r="G74" s="2" t="s">
        <v>170</v>
      </c>
      <c r="H74" s="2" t="s">
        <v>99</v>
      </c>
      <c r="I74" s="2">
        <v>2600</v>
      </c>
      <c r="J74" s="2">
        <v>1670</v>
      </c>
      <c r="K74" s="2" t="s">
        <v>178</v>
      </c>
      <c r="L74" s="76"/>
      <c r="M74" s="16"/>
      <c r="N74" s="17"/>
      <c r="O74" s="17"/>
      <c r="P74" s="18">
        <f t="shared" si="7"/>
        <v>0</v>
      </c>
    </row>
    <row r="75" spans="1:16" x14ac:dyDescent="0.25">
      <c r="A75" s="3">
        <v>6214381</v>
      </c>
      <c r="B75" s="2">
        <v>4</v>
      </c>
      <c r="C75" s="2" t="s">
        <v>256</v>
      </c>
      <c r="D75" s="2" t="s">
        <v>19</v>
      </c>
      <c r="E75" s="2" t="s">
        <v>168</v>
      </c>
      <c r="F75" s="59" t="s">
        <v>179</v>
      </c>
      <c r="G75" s="2" t="s">
        <v>170</v>
      </c>
      <c r="H75" s="2" t="s">
        <v>99</v>
      </c>
      <c r="I75" s="2">
        <v>2600</v>
      </c>
      <c r="J75" s="2">
        <v>1670</v>
      </c>
      <c r="K75" s="2" t="s">
        <v>178</v>
      </c>
      <c r="L75" s="76"/>
      <c r="M75" s="16"/>
      <c r="N75" s="17"/>
      <c r="O75" s="17"/>
      <c r="P75" s="18">
        <f t="shared" si="7"/>
        <v>0</v>
      </c>
    </row>
    <row r="76" spans="1:16" x14ac:dyDescent="0.25">
      <c r="A76" s="3">
        <v>1675529</v>
      </c>
      <c r="B76" s="2">
        <v>4</v>
      </c>
      <c r="C76" s="2" t="s">
        <v>36</v>
      </c>
      <c r="D76" s="2" t="s">
        <v>19</v>
      </c>
      <c r="E76" s="2" t="s">
        <v>168</v>
      </c>
      <c r="F76" s="59" t="s">
        <v>180</v>
      </c>
      <c r="G76" s="2" t="s">
        <v>170</v>
      </c>
      <c r="H76" s="2" t="s">
        <v>99</v>
      </c>
      <c r="I76" s="2">
        <v>7800</v>
      </c>
      <c r="J76" s="2">
        <v>6550</v>
      </c>
      <c r="K76" s="2" t="s">
        <v>176</v>
      </c>
      <c r="L76" s="76"/>
      <c r="M76" s="16"/>
      <c r="N76" s="17"/>
      <c r="O76" s="17"/>
      <c r="P76" s="18">
        <f t="shared" si="7"/>
        <v>0</v>
      </c>
    </row>
    <row r="77" spans="1:16" ht="30" x14ac:dyDescent="0.25">
      <c r="A77" s="3">
        <v>1165992</v>
      </c>
      <c r="B77" s="2">
        <v>1</v>
      </c>
      <c r="C77" s="2" t="s">
        <v>181</v>
      </c>
      <c r="D77" s="2" t="s">
        <v>19</v>
      </c>
      <c r="E77" s="2" t="s">
        <v>182</v>
      </c>
      <c r="F77" s="59" t="s">
        <v>183</v>
      </c>
      <c r="G77" s="2" t="s">
        <v>170</v>
      </c>
      <c r="H77" s="2" t="s">
        <v>99</v>
      </c>
      <c r="I77" s="2">
        <v>1</v>
      </c>
      <c r="J77" s="2">
        <v>600</v>
      </c>
      <c r="K77" s="2" t="s">
        <v>184</v>
      </c>
      <c r="L77" s="76"/>
      <c r="M77" s="16"/>
      <c r="N77" s="17"/>
      <c r="O77" s="17"/>
      <c r="P77" s="18">
        <f t="shared" si="7"/>
        <v>0</v>
      </c>
    </row>
    <row r="78" spans="1:16" x14ac:dyDescent="0.25">
      <c r="A78" s="3">
        <v>1651736</v>
      </c>
      <c r="B78" s="2">
        <v>1</v>
      </c>
      <c r="C78" s="2" t="s">
        <v>185</v>
      </c>
      <c r="D78" s="2" t="s">
        <v>19</v>
      </c>
      <c r="E78" s="2" t="s">
        <v>168</v>
      </c>
      <c r="F78" s="59" t="s">
        <v>186</v>
      </c>
      <c r="G78" s="2" t="s">
        <v>170</v>
      </c>
      <c r="H78" s="2" t="s">
        <v>99</v>
      </c>
      <c r="I78" s="2">
        <v>1</v>
      </c>
      <c r="J78" s="2">
        <v>600</v>
      </c>
      <c r="K78" s="2" t="s">
        <v>184</v>
      </c>
      <c r="L78" s="77"/>
      <c r="M78" s="16"/>
      <c r="N78" s="17"/>
      <c r="O78" s="17"/>
      <c r="P78" s="18">
        <f t="shared" si="7"/>
        <v>0</v>
      </c>
    </row>
    <row r="79" spans="1:16" x14ac:dyDescent="0.25">
      <c r="A79" s="66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3" t="s">
        <v>187</v>
      </c>
      <c r="N79" s="64"/>
      <c r="O79" s="65"/>
      <c r="P79" s="18">
        <f>SUM(P68:P78)</f>
        <v>0</v>
      </c>
    </row>
    <row r="80" spans="1:16" ht="45.75" x14ac:dyDescent="0.3">
      <c r="A80" s="70" t="s">
        <v>188</v>
      </c>
      <c r="B80" s="71"/>
      <c r="C80" s="71"/>
      <c r="D80" s="71"/>
      <c r="E80" s="71"/>
      <c r="F80" s="71"/>
      <c r="G80" s="71"/>
      <c r="H80" s="72"/>
      <c r="I80" s="6" t="s">
        <v>3</v>
      </c>
      <c r="J80" s="6" t="s">
        <v>93</v>
      </c>
      <c r="K80" s="11" t="s">
        <v>5</v>
      </c>
      <c r="L80" s="11" t="s">
        <v>6</v>
      </c>
      <c r="M80" s="13" t="s">
        <v>7</v>
      </c>
      <c r="N80" s="14" t="s">
        <v>94</v>
      </c>
      <c r="O80" s="14" t="s">
        <v>189</v>
      </c>
      <c r="P80" s="15" t="s">
        <v>10</v>
      </c>
    </row>
    <row r="81" spans="1:16" x14ac:dyDescent="0.25">
      <c r="A81" s="5" t="s">
        <v>11</v>
      </c>
      <c r="B81" s="4" t="s">
        <v>12</v>
      </c>
      <c r="C81" s="4" t="s">
        <v>13</v>
      </c>
      <c r="D81" s="4" t="s">
        <v>14</v>
      </c>
      <c r="E81" s="4" t="s">
        <v>15</v>
      </c>
      <c r="F81" s="58" t="s">
        <v>16</v>
      </c>
      <c r="G81" s="4" t="s">
        <v>17</v>
      </c>
      <c r="H81" s="69"/>
      <c r="I81" s="67"/>
      <c r="J81" s="67"/>
      <c r="K81" s="67"/>
      <c r="L81" s="67"/>
      <c r="M81" s="66"/>
      <c r="N81" s="67"/>
      <c r="O81" s="67"/>
      <c r="P81" s="68"/>
    </row>
    <row r="82" spans="1:16" x14ac:dyDescent="0.25">
      <c r="A82" s="3">
        <v>3533486</v>
      </c>
      <c r="B82" s="2">
        <v>1</v>
      </c>
      <c r="C82" s="2" t="s">
        <v>190</v>
      </c>
      <c r="D82" s="2" t="s">
        <v>19</v>
      </c>
      <c r="E82" s="2" t="s">
        <v>50</v>
      </c>
      <c r="F82" s="59" t="s">
        <v>191</v>
      </c>
      <c r="G82" s="2" t="s">
        <v>31</v>
      </c>
      <c r="H82" s="2" t="s">
        <v>99</v>
      </c>
      <c r="I82" s="2">
        <v>2600</v>
      </c>
      <c r="J82" s="2">
        <v>3550</v>
      </c>
      <c r="K82" s="2" t="s">
        <v>62</v>
      </c>
      <c r="L82" s="75"/>
      <c r="M82" s="16"/>
      <c r="N82" s="17"/>
      <c r="O82" s="17"/>
      <c r="P82" s="18">
        <f>O82*J82</f>
        <v>0</v>
      </c>
    </row>
    <row r="83" spans="1:16" ht="30" x14ac:dyDescent="0.25">
      <c r="A83" s="3">
        <v>1054618</v>
      </c>
      <c r="B83" s="2">
        <v>12</v>
      </c>
      <c r="C83" s="2" t="s">
        <v>192</v>
      </c>
      <c r="D83" s="2" t="s">
        <v>19</v>
      </c>
      <c r="E83" s="2" t="s">
        <v>193</v>
      </c>
      <c r="F83" s="59" t="s">
        <v>194</v>
      </c>
      <c r="G83" s="2" t="s">
        <v>31</v>
      </c>
      <c r="H83" s="2" t="s">
        <v>99</v>
      </c>
      <c r="I83" s="2">
        <v>2600</v>
      </c>
      <c r="J83" s="2">
        <v>3550</v>
      </c>
      <c r="K83" s="2" t="s">
        <v>62</v>
      </c>
      <c r="L83" s="76"/>
      <c r="M83" s="16"/>
      <c r="N83" s="17"/>
      <c r="O83" s="17"/>
      <c r="P83" s="18">
        <f t="shared" ref="P83:P86" si="8">O83*J83</f>
        <v>0</v>
      </c>
    </row>
    <row r="84" spans="1:16" x14ac:dyDescent="0.25">
      <c r="A84" s="3">
        <v>8819492</v>
      </c>
      <c r="B84" s="2">
        <v>6</v>
      </c>
      <c r="C84" s="62" t="s">
        <v>192</v>
      </c>
      <c r="D84" s="2" t="s">
        <v>19</v>
      </c>
      <c r="E84" s="2" t="s">
        <v>195</v>
      </c>
      <c r="F84" s="59" t="s">
        <v>196</v>
      </c>
      <c r="G84" s="2" t="s">
        <v>31</v>
      </c>
      <c r="H84" s="2" t="s">
        <v>99</v>
      </c>
      <c r="I84" s="2" t="s">
        <v>197</v>
      </c>
      <c r="J84" s="2">
        <v>60</v>
      </c>
      <c r="K84" s="2" t="s">
        <v>184</v>
      </c>
      <c r="L84" s="76"/>
      <c r="M84" s="16"/>
      <c r="N84" s="17"/>
      <c r="O84" s="17"/>
      <c r="P84" s="18">
        <f t="shared" si="8"/>
        <v>0</v>
      </c>
    </row>
    <row r="85" spans="1:16" ht="30" x14ac:dyDescent="0.25">
      <c r="A85" s="3">
        <v>13553</v>
      </c>
      <c r="B85" s="2">
        <v>6</v>
      </c>
      <c r="C85" s="2" t="s">
        <v>154</v>
      </c>
      <c r="D85" s="2" t="s">
        <v>19</v>
      </c>
      <c r="E85" s="2" t="s">
        <v>198</v>
      </c>
      <c r="F85" s="59" t="s">
        <v>199</v>
      </c>
      <c r="G85" s="2" t="s">
        <v>31</v>
      </c>
      <c r="H85" s="2" t="s">
        <v>99</v>
      </c>
      <c r="I85" s="2">
        <v>3000</v>
      </c>
      <c r="J85" s="2">
        <v>1000</v>
      </c>
      <c r="K85" s="2" t="s">
        <v>62</v>
      </c>
      <c r="L85" s="76"/>
      <c r="M85" s="16"/>
      <c r="N85" s="17"/>
      <c r="O85" s="17"/>
      <c r="P85" s="18">
        <f t="shared" si="8"/>
        <v>0</v>
      </c>
    </row>
    <row r="86" spans="1:16" ht="30" x14ac:dyDescent="0.25">
      <c r="A86" s="3">
        <v>1995101</v>
      </c>
      <c r="B86" s="2">
        <v>6</v>
      </c>
      <c r="C86" s="2" t="s">
        <v>36</v>
      </c>
      <c r="D86" s="2" t="s">
        <v>19</v>
      </c>
      <c r="E86" s="2" t="s">
        <v>50</v>
      </c>
      <c r="F86" s="59" t="s">
        <v>200</v>
      </c>
      <c r="G86" s="2" t="s">
        <v>201</v>
      </c>
      <c r="H86" s="2" t="s">
        <v>99</v>
      </c>
      <c r="I86" s="2">
        <v>4000</v>
      </c>
      <c r="J86" s="2">
        <v>1250</v>
      </c>
      <c r="K86" s="2" t="s">
        <v>62</v>
      </c>
      <c r="L86" s="77"/>
      <c r="M86" s="16"/>
      <c r="N86" s="17"/>
      <c r="O86" s="17"/>
      <c r="P86" s="18">
        <f t="shared" si="8"/>
        <v>0</v>
      </c>
    </row>
    <row r="87" spans="1:16" x14ac:dyDescent="0.25">
      <c r="A87" s="66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3" t="s">
        <v>202</v>
      </c>
      <c r="N87" s="64"/>
      <c r="O87" s="65"/>
      <c r="P87" s="18">
        <f>SUM(P82:P86)</f>
        <v>0</v>
      </c>
    </row>
    <row r="88" spans="1:16" ht="45.75" x14ac:dyDescent="0.3">
      <c r="A88" s="70" t="s">
        <v>203</v>
      </c>
      <c r="B88" s="71"/>
      <c r="C88" s="71"/>
      <c r="D88" s="71"/>
      <c r="E88" s="71"/>
      <c r="F88" s="71"/>
      <c r="G88" s="71"/>
      <c r="H88" s="72"/>
      <c r="I88" s="6" t="s">
        <v>3</v>
      </c>
      <c r="J88" s="6" t="s">
        <v>204</v>
      </c>
      <c r="K88" s="11" t="s">
        <v>5</v>
      </c>
      <c r="L88" s="11" t="s">
        <v>6</v>
      </c>
      <c r="M88" s="13" t="s">
        <v>7</v>
      </c>
      <c r="N88" s="14" t="s">
        <v>205</v>
      </c>
      <c r="O88" s="14" t="s">
        <v>206</v>
      </c>
      <c r="P88" s="15" t="s">
        <v>10</v>
      </c>
    </row>
    <row r="89" spans="1:16" x14ac:dyDescent="0.25">
      <c r="A89" s="5" t="s">
        <v>11</v>
      </c>
      <c r="B89" s="4" t="s">
        <v>12</v>
      </c>
      <c r="C89" s="4" t="s">
        <v>13</v>
      </c>
      <c r="D89" s="4" t="s">
        <v>14</v>
      </c>
      <c r="E89" s="4" t="s">
        <v>15</v>
      </c>
      <c r="F89" s="58" t="s">
        <v>16</v>
      </c>
      <c r="G89" s="4" t="s">
        <v>17</v>
      </c>
      <c r="H89" s="69"/>
      <c r="I89" s="78"/>
      <c r="J89" s="78"/>
      <c r="K89" s="78"/>
      <c r="L89" s="67"/>
      <c r="M89" s="66"/>
      <c r="N89" s="67"/>
      <c r="O89" s="67"/>
      <c r="P89" s="68"/>
    </row>
    <row r="90" spans="1:16" x14ac:dyDescent="0.25">
      <c r="A90" s="3">
        <v>4606388</v>
      </c>
      <c r="B90" s="2">
        <v>4</v>
      </c>
      <c r="C90" s="2" t="s">
        <v>207</v>
      </c>
      <c r="D90" s="2" t="s">
        <v>208</v>
      </c>
      <c r="E90" s="2" t="s">
        <v>209</v>
      </c>
      <c r="F90" s="59" t="s">
        <v>210</v>
      </c>
      <c r="G90" s="2" t="s">
        <v>67</v>
      </c>
      <c r="H90" s="12" t="s">
        <v>99</v>
      </c>
      <c r="I90" s="39"/>
      <c r="J90" s="40"/>
      <c r="K90" s="41"/>
      <c r="L90" s="10">
        <v>132</v>
      </c>
      <c r="M90" s="16"/>
      <c r="N90" s="17"/>
      <c r="O90" s="17"/>
      <c r="P90" s="18">
        <f>O90*J90</f>
        <v>0</v>
      </c>
    </row>
    <row r="91" spans="1:16" x14ac:dyDescent="0.25">
      <c r="A91" s="3">
        <v>9680919</v>
      </c>
      <c r="B91" s="2">
        <v>6</v>
      </c>
      <c r="C91" s="2" t="s">
        <v>211</v>
      </c>
      <c r="D91" s="2" t="s">
        <v>134</v>
      </c>
      <c r="E91" s="2" t="s">
        <v>209</v>
      </c>
      <c r="F91" s="59" t="s">
        <v>212</v>
      </c>
      <c r="G91" s="2" t="s">
        <v>67</v>
      </c>
      <c r="H91" s="12" t="s">
        <v>99</v>
      </c>
      <c r="I91" s="42"/>
      <c r="J91" s="38"/>
      <c r="K91" s="43"/>
      <c r="L91" s="10">
        <v>34</v>
      </c>
      <c r="M91" s="16"/>
      <c r="N91" s="17"/>
      <c r="O91" s="17"/>
      <c r="P91" s="18">
        <f t="shared" ref="P91:P122" si="9">O91*J91</f>
        <v>0</v>
      </c>
    </row>
    <row r="92" spans="1:16" x14ac:dyDescent="0.25">
      <c r="A92" s="3">
        <v>4978884</v>
      </c>
      <c r="B92" s="2">
        <v>6</v>
      </c>
      <c r="C92" s="2" t="s">
        <v>211</v>
      </c>
      <c r="D92" s="2" t="s">
        <v>134</v>
      </c>
      <c r="E92" s="2" t="s">
        <v>50</v>
      </c>
      <c r="F92" s="59" t="s">
        <v>213</v>
      </c>
      <c r="G92" s="2" t="s">
        <v>67</v>
      </c>
      <c r="H92" s="12" t="s">
        <v>99</v>
      </c>
      <c r="I92" s="42"/>
      <c r="J92" s="38"/>
      <c r="K92" s="43"/>
      <c r="L92" s="10">
        <v>50</v>
      </c>
      <c r="M92" s="16"/>
      <c r="N92" s="17"/>
      <c r="O92" s="17"/>
      <c r="P92" s="18">
        <f t="shared" si="9"/>
        <v>0</v>
      </c>
    </row>
    <row r="93" spans="1:16" x14ac:dyDescent="0.25">
      <c r="A93" s="3">
        <v>4730424</v>
      </c>
      <c r="B93" s="2">
        <v>6</v>
      </c>
      <c r="C93" s="2" t="s">
        <v>211</v>
      </c>
      <c r="D93" s="2" t="s">
        <v>134</v>
      </c>
      <c r="E93" s="2" t="s">
        <v>20</v>
      </c>
      <c r="F93" s="59" t="s">
        <v>214</v>
      </c>
      <c r="G93" s="2" t="s">
        <v>67</v>
      </c>
      <c r="H93" s="12" t="s">
        <v>99</v>
      </c>
      <c r="I93" s="42"/>
      <c r="J93" s="38"/>
      <c r="K93" s="43"/>
      <c r="L93" s="10">
        <v>100</v>
      </c>
      <c r="M93" s="16"/>
      <c r="N93" s="17"/>
      <c r="O93" s="17"/>
      <c r="P93" s="18">
        <f t="shared" si="9"/>
        <v>0</v>
      </c>
    </row>
    <row r="94" spans="1:16" x14ac:dyDescent="0.25">
      <c r="A94" s="3">
        <v>4274833</v>
      </c>
      <c r="B94" s="2">
        <v>6</v>
      </c>
      <c r="C94" s="2" t="s">
        <v>211</v>
      </c>
      <c r="D94" s="2" t="s">
        <v>134</v>
      </c>
      <c r="E94" s="2" t="s">
        <v>215</v>
      </c>
      <c r="F94" s="59" t="s">
        <v>216</v>
      </c>
      <c r="G94" s="2" t="s">
        <v>67</v>
      </c>
      <c r="H94" s="12" t="s">
        <v>99</v>
      </c>
      <c r="I94" s="42"/>
      <c r="J94" s="38"/>
      <c r="K94" s="43"/>
      <c r="L94" s="10">
        <v>120</v>
      </c>
      <c r="M94" s="16"/>
      <c r="N94" s="17"/>
      <c r="O94" s="17"/>
      <c r="P94" s="18">
        <f t="shared" si="9"/>
        <v>0</v>
      </c>
    </row>
    <row r="95" spans="1:16" x14ac:dyDescent="0.25">
      <c r="A95" s="3">
        <v>7432263</v>
      </c>
      <c r="B95" s="2">
        <v>6</v>
      </c>
      <c r="C95" s="2" t="s">
        <v>217</v>
      </c>
      <c r="D95" s="2" t="s">
        <v>25</v>
      </c>
      <c r="E95" s="2" t="s">
        <v>218</v>
      </c>
      <c r="F95" s="59" t="s">
        <v>219</v>
      </c>
      <c r="G95" s="2" t="s">
        <v>67</v>
      </c>
      <c r="H95" s="12" t="s">
        <v>99</v>
      </c>
      <c r="I95" s="42"/>
      <c r="J95" s="38"/>
      <c r="K95" s="43"/>
      <c r="L95" s="10">
        <v>144</v>
      </c>
      <c r="M95" s="16"/>
      <c r="N95" s="17"/>
      <c r="O95" s="17"/>
      <c r="P95" s="18">
        <f t="shared" si="9"/>
        <v>0</v>
      </c>
    </row>
    <row r="96" spans="1:16" ht="30" x14ac:dyDescent="0.25">
      <c r="A96" s="3">
        <v>5096409</v>
      </c>
      <c r="B96" s="2">
        <v>6</v>
      </c>
      <c r="C96" s="2" t="s">
        <v>211</v>
      </c>
      <c r="D96" s="2" t="s">
        <v>134</v>
      </c>
      <c r="E96" s="2" t="s">
        <v>209</v>
      </c>
      <c r="F96" s="59" t="s">
        <v>220</v>
      </c>
      <c r="G96" s="2" t="s">
        <v>67</v>
      </c>
      <c r="H96" s="12" t="s">
        <v>99</v>
      </c>
      <c r="I96" s="42"/>
      <c r="J96" s="38"/>
      <c r="K96" s="43"/>
      <c r="L96" s="10">
        <v>8</v>
      </c>
      <c r="M96" s="16"/>
      <c r="N96" s="17"/>
      <c r="O96" s="17"/>
      <c r="P96" s="18">
        <f t="shared" si="9"/>
        <v>0</v>
      </c>
    </row>
    <row r="97" spans="1:16" x14ac:dyDescent="0.25">
      <c r="A97" s="3">
        <v>6475669</v>
      </c>
      <c r="B97" s="2">
        <v>1</v>
      </c>
      <c r="C97" s="2" t="s">
        <v>404</v>
      </c>
      <c r="D97" s="2" t="s">
        <v>402</v>
      </c>
      <c r="E97" s="2" t="s">
        <v>401</v>
      </c>
      <c r="F97" s="59" t="s">
        <v>221</v>
      </c>
      <c r="G97" s="2" t="s">
        <v>67</v>
      </c>
      <c r="H97" s="12" t="s">
        <v>99</v>
      </c>
      <c r="I97" s="42"/>
      <c r="J97" s="38"/>
      <c r="K97" s="43"/>
      <c r="L97" s="10">
        <v>4</v>
      </c>
      <c r="M97" s="16"/>
      <c r="N97" s="17"/>
      <c r="O97" s="17"/>
      <c r="P97" s="18">
        <f t="shared" si="9"/>
        <v>0</v>
      </c>
    </row>
    <row r="98" spans="1:16" x14ac:dyDescent="0.25">
      <c r="A98" s="3">
        <v>6475351</v>
      </c>
      <c r="B98" s="2">
        <v>1</v>
      </c>
      <c r="C98" s="2" t="s">
        <v>404</v>
      </c>
      <c r="D98" s="2" t="s">
        <v>402</v>
      </c>
      <c r="E98" s="2" t="s">
        <v>401</v>
      </c>
      <c r="F98" s="59" t="s">
        <v>222</v>
      </c>
      <c r="G98" s="2" t="s">
        <v>67</v>
      </c>
      <c r="H98" s="12" t="s">
        <v>99</v>
      </c>
      <c r="I98" s="42"/>
      <c r="J98" s="38"/>
      <c r="K98" s="43"/>
      <c r="L98" s="10">
        <v>4</v>
      </c>
      <c r="M98" s="16"/>
      <c r="N98" s="17"/>
      <c r="O98" s="17"/>
      <c r="P98" s="18">
        <f t="shared" si="9"/>
        <v>0</v>
      </c>
    </row>
    <row r="99" spans="1:16" x14ac:dyDescent="0.25">
      <c r="A99" s="3">
        <v>420778</v>
      </c>
      <c r="B99" s="2">
        <v>2</v>
      </c>
      <c r="C99" s="2" t="s">
        <v>403</v>
      </c>
      <c r="D99" s="2" t="s">
        <v>19</v>
      </c>
      <c r="E99" s="2" t="s">
        <v>50</v>
      </c>
      <c r="F99" s="59" t="s">
        <v>223</v>
      </c>
      <c r="G99" s="2" t="s">
        <v>156</v>
      </c>
      <c r="H99" s="12" t="s">
        <v>99</v>
      </c>
      <c r="I99" s="42"/>
      <c r="J99" s="38"/>
      <c r="K99" s="43"/>
      <c r="L99" s="10">
        <v>72</v>
      </c>
      <c r="M99" s="16"/>
      <c r="N99" s="17"/>
      <c r="O99" s="17"/>
      <c r="P99" s="18">
        <f t="shared" si="9"/>
        <v>0</v>
      </c>
    </row>
    <row r="100" spans="1:16" x14ac:dyDescent="0.25">
      <c r="A100" s="3">
        <v>4113049</v>
      </c>
      <c r="B100" s="2">
        <v>4</v>
      </c>
      <c r="C100" s="2" t="s">
        <v>207</v>
      </c>
      <c r="D100" s="2" t="s">
        <v>208</v>
      </c>
      <c r="E100" s="2" t="s">
        <v>50</v>
      </c>
      <c r="F100" s="59" t="s">
        <v>224</v>
      </c>
      <c r="G100" s="2" t="s">
        <v>67</v>
      </c>
      <c r="H100" s="12" t="s">
        <v>99</v>
      </c>
      <c r="I100" s="42"/>
      <c r="J100" s="38"/>
      <c r="K100" s="43"/>
      <c r="L100" s="10">
        <v>2</v>
      </c>
      <c r="M100" s="16"/>
      <c r="N100" s="17"/>
      <c r="O100" s="17"/>
      <c r="P100" s="18">
        <f t="shared" si="9"/>
        <v>0</v>
      </c>
    </row>
    <row r="101" spans="1:16" x14ac:dyDescent="0.25">
      <c r="A101" s="3">
        <v>7063254</v>
      </c>
      <c r="B101" s="2">
        <v>1</v>
      </c>
      <c r="C101" s="2" t="s">
        <v>391</v>
      </c>
      <c r="D101" s="2" t="s">
        <v>208</v>
      </c>
      <c r="E101" s="2" t="s">
        <v>225</v>
      </c>
      <c r="F101" s="59" t="s">
        <v>226</v>
      </c>
      <c r="G101" s="2" t="s">
        <v>67</v>
      </c>
      <c r="H101" s="12" t="s">
        <v>99</v>
      </c>
      <c r="I101" s="42"/>
      <c r="J101" s="38"/>
      <c r="K101" s="43"/>
      <c r="L101" s="10">
        <v>60</v>
      </c>
      <c r="M101" s="16"/>
      <c r="N101" s="17"/>
      <c r="O101" s="17"/>
      <c r="P101" s="18">
        <f t="shared" si="9"/>
        <v>0</v>
      </c>
    </row>
    <row r="102" spans="1:16" x14ac:dyDescent="0.25">
      <c r="A102" s="3">
        <v>225254</v>
      </c>
      <c r="B102" s="2">
        <v>500</v>
      </c>
      <c r="C102" s="2" t="s">
        <v>392</v>
      </c>
      <c r="D102" s="2" t="s">
        <v>227</v>
      </c>
      <c r="E102" s="2" t="s">
        <v>228</v>
      </c>
      <c r="F102" s="59" t="s">
        <v>229</v>
      </c>
      <c r="G102" s="2" t="s">
        <v>67</v>
      </c>
      <c r="H102" s="12" t="s">
        <v>99</v>
      </c>
      <c r="I102" s="42"/>
      <c r="J102" s="38"/>
      <c r="K102" s="43"/>
      <c r="L102" s="10">
        <v>256</v>
      </c>
      <c r="M102" s="16"/>
      <c r="N102" s="17"/>
      <c r="O102" s="17"/>
      <c r="P102" s="18">
        <f t="shared" si="9"/>
        <v>0</v>
      </c>
    </row>
    <row r="103" spans="1:16" x14ac:dyDescent="0.25">
      <c r="A103" s="3">
        <v>6638738</v>
      </c>
      <c r="B103" s="2">
        <v>16</v>
      </c>
      <c r="C103" s="2" t="s">
        <v>390</v>
      </c>
      <c r="D103" s="2" t="s">
        <v>25</v>
      </c>
      <c r="E103" s="2" t="s">
        <v>230</v>
      </c>
      <c r="F103" s="59" t="s">
        <v>231</v>
      </c>
      <c r="G103" s="2" t="s">
        <v>67</v>
      </c>
      <c r="H103" s="12" t="s">
        <v>99</v>
      </c>
      <c r="I103" s="42"/>
      <c r="J103" s="38"/>
      <c r="K103" s="43"/>
      <c r="L103" s="10">
        <v>30</v>
      </c>
      <c r="M103" s="16"/>
      <c r="N103" s="17"/>
      <c r="O103" s="17"/>
      <c r="P103" s="18">
        <f t="shared" si="9"/>
        <v>0</v>
      </c>
    </row>
    <row r="104" spans="1:16" x14ac:dyDescent="0.25">
      <c r="A104" s="3">
        <v>4401758</v>
      </c>
      <c r="B104" s="2">
        <v>16</v>
      </c>
      <c r="C104" s="2" t="s">
        <v>232</v>
      </c>
      <c r="D104" s="2" t="s">
        <v>25</v>
      </c>
      <c r="E104" s="2" t="s">
        <v>228</v>
      </c>
      <c r="F104" s="59" t="s">
        <v>233</v>
      </c>
      <c r="G104" s="2" t="s">
        <v>67</v>
      </c>
      <c r="H104" s="12" t="s">
        <v>99</v>
      </c>
      <c r="I104" s="42"/>
      <c r="J104" s="38"/>
      <c r="K104" s="43"/>
      <c r="L104" s="10">
        <v>30</v>
      </c>
      <c r="M104" s="16"/>
      <c r="N104" s="17"/>
      <c r="O104" s="17"/>
      <c r="P104" s="18">
        <f t="shared" si="9"/>
        <v>0</v>
      </c>
    </row>
    <row r="105" spans="1:16" x14ac:dyDescent="0.25">
      <c r="A105" s="3">
        <v>5112735</v>
      </c>
      <c r="B105" s="2">
        <v>200</v>
      </c>
      <c r="C105" s="2" t="s">
        <v>234</v>
      </c>
      <c r="D105" s="2" t="s">
        <v>235</v>
      </c>
      <c r="E105" s="2" t="s">
        <v>50</v>
      </c>
      <c r="F105" s="59" t="s">
        <v>236</v>
      </c>
      <c r="G105" s="2" t="s">
        <v>67</v>
      </c>
      <c r="H105" s="12" t="s">
        <v>99</v>
      </c>
      <c r="I105" s="42"/>
      <c r="J105" s="38"/>
      <c r="K105" s="43"/>
      <c r="L105" s="10">
        <v>994</v>
      </c>
      <c r="M105" s="16"/>
      <c r="N105" s="17"/>
      <c r="O105" s="17"/>
      <c r="P105" s="18">
        <f t="shared" si="9"/>
        <v>0</v>
      </c>
    </row>
    <row r="106" spans="1:16" x14ac:dyDescent="0.25">
      <c r="A106" s="3">
        <v>1973841</v>
      </c>
      <c r="B106" s="2">
        <v>100</v>
      </c>
      <c r="C106" s="2" t="s">
        <v>157</v>
      </c>
      <c r="D106" s="2" t="s">
        <v>25</v>
      </c>
      <c r="E106" s="2" t="s">
        <v>228</v>
      </c>
      <c r="F106" s="59" t="s">
        <v>237</v>
      </c>
      <c r="G106" s="2" t="s">
        <v>67</v>
      </c>
      <c r="H106" s="12" t="s">
        <v>99</v>
      </c>
      <c r="I106" s="42"/>
      <c r="J106" s="38"/>
      <c r="K106" s="43"/>
      <c r="L106" s="10">
        <v>255</v>
      </c>
      <c r="M106" s="16"/>
      <c r="N106" s="17"/>
      <c r="O106" s="17"/>
      <c r="P106" s="18">
        <f t="shared" si="9"/>
        <v>0</v>
      </c>
    </row>
    <row r="107" spans="1:16" x14ac:dyDescent="0.25">
      <c r="A107" s="3">
        <v>532901</v>
      </c>
      <c r="B107" s="2">
        <v>120</v>
      </c>
      <c r="C107" s="2" t="s">
        <v>393</v>
      </c>
      <c r="D107" s="2" t="s">
        <v>25</v>
      </c>
      <c r="E107" s="2" t="s">
        <v>238</v>
      </c>
      <c r="F107" s="59" t="s">
        <v>239</v>
      </c>
      <c r="G107" s="2" t="s">
        <v>67</v>
      </c>
      <c r="H107" s="12" t="s">
        <v>99</v>
      </c>
      <c r="I107" s="42"/>
      <c r="J107" s="38"/>
      <c r="K107" s="43"/>
      <c r="L107" s="10">
        <v>105</v>
      </c>
      <c r="M107" s="16"/>
      <c r="N107" s="17"/>
      <c r="O107" s="17"/>
      <c r="P107" s="18">
        <f t="shared" si="9"/>
        <v>0</v>
      </c>
    </row>
    <row r="108" spans="1:16" x14ac:dyDescent="0.25">
      <c r="A108" s="3">
        <v>3713567</v>
      </c>
      <c r="B108" s="2">
        <v>100</v>
      </c>
      <c r="C108" s="2" t="s">
        <v>157</v>
      </c>
      <c r="D108" s="2" t="s">
        <v>25</v>
      </c>
      <c r="E108" s="2" t="s">
        <v>240</v>
      </c>
      <c r="F108" s="59" t="s">
        <v>241</v>
      </c>
      <c r="G108" s="2" t="s">
        <v>67</v>
      </c>
      <c r="H108" s="12" t="s">
        <v>99</v>
      </c>
      <c r="I108" s="42"/>
      <c r="J108" s="38"/>
      <c r="K108" s="43"/>
      <c r="L108" s="10">
        <v>100</v>
      </c>
      <c r="M108" s="16"/>
      <c r="N108" s="17"/>
      <c r="O108" s="17"/>
      <c r="P108" s="18">
        <f t="shared" si="9"/>
        <v>0</v>
      </c>
    </row>
    <row r="109" spans="1:16" x14ac:dyDescent="0.25">
      <c r="A109" s="3">
        <v>3132065</v>
      </c>
      <c r="B109" s="2">
        <v>200</v>
      </c>
      <c r="C109" s="2" t="s">
        <v>157</v>
      </c>
      <c r="D109" s="2" t="s">
        <v>25</v>
      </c>
      <c r="E109" s="2" t="s">
        <v>242</v>
      </c>
      <c r="F109" s="59" t="s">
        <v>243</v>
      </c>
      <c r="G109" s="2" t="s">
        <v>67</v>
      </c>
      <c r="H109" s="12" t="s">
        <v>99</v>
      </c>
      <c r="I109" s="42"/>
      <c r="J109" s="38"/>
      <c r="K109" s="43"/>
      <c r="L109" s="10">
        <v>125</v>
      </c>
      <c r="M109" s="16"/>
      <c r="N109" s="17"/>
      <c r="O109" s="17"/>
      <c r="P109" s="18">
        <f t="shared" si="9"/>
        <v>0</v>
      </c>
    </row>
    <row r="110" spans="1:16" x14ac:dyDescent="0.25">
      <c r="A110" s="3">
        <v>8747859</v>
      </c>
      <c r="B110" s="2">
        <v>1000</v>
      </c>
      <c r="C110" s="2" t="s">
        <v>244</v>
      </c>
      <c r="D110" s="2" t="s">
        <v>235</v>
      </c>
      <c r="E110" s="2" t="s">
        <v>230</v>
      </c>
      <c r="F110" s="59" t="s">
        <v>245</v>
      </c>
      <c r="G110" s="2" t="s">
        <v>67</v>
      </c>
      <c r="H110" s="12" t="s">
        <v>99</v>
      </c>
      <c r="I110" s="42"/>
      <c r="J110" s="38"/>
      <c r="K110" s="43"/>
      <c r="L110" s="10">
        <v>23</v>
      </c>
      <c r="M110" s="16"/>
      <c r="N110" s="17"/>
      <c r="O110" s="17"/>
      <c r="P110" s="18">
        <f t="shared" si="9"/>
        <v>0</v>
      </c>
    </row>
    <row r="111" spans="1:16" x14ac:dyDescent="0.25">
      <c r="A111" s="3">
        <v>1608850</v>
      </c>
      <c r="B111" s="2">
        <v>1000</v>
      </c>
      <c r="C111" s="2" t="s">
        <v>246</v>
      </c>
      <c r="D111" s="2" t="s">
        <v>235</v>
      </c>
      <c r="E111" s="2" t="s">
        <v>247</v>
      </c>
      <c r="F111" s="59" t="s">
        <v>248</v>
      </c>
      <c r="G111" s="2" t="s">
        <v>67</v>
      </c>
      <c r="H111" s="12" t="s">
        <v>99</v>
      </c>
      <c r="I111" s="42"/>
      <c r="J111" s="38"/>
      <c r="K111" s="43"/>
      <c r="L111" s="10">
        <v>128</v>
      </c>
      <c r="M111" s="16"/>
      <c r="N111" s="17"/>
      <c r="O111" s="17"/>
      <c r="P111" s="18">
        <f t="shared" si="9"/>
        <v>0</v>
      </c>
    </row>
    <row r="112" spans="1:16" x14ac:dyDescent="0.25">
      <c r="A112" s="3"/>
      <c r="B112" s="2">
        <v>200</v>
      </c>
      <c r="C112" s="2" t="s">
        <v>394</v>
      </c>
      <c r="D112" s="2" t="s">
        <v>25</v>
      </c>
      <c r="E112" s="2" t="s">
        <v>395</v>
      </c>
      <c r="F112" s="59" t="s">
        <v>249</v>
      </c>
      <c r="G112" s="2" t="s">
        <v>67</v>
      </c>
      <c r="H112" s="12" t="s">
        <v>99</v>
      </c>
      <c r="I112" s="42"/>
      <c r="J112" s="38"/>
      <c r="K112" s="43"/>
      <c r="L112" s="10">
        <v>213</v>
      </c>
      <c r="M112" s="16"/>
      <c r="N112" s="17"/>
      <c r="O112" s="17"/>
      <c r="P112" s="18">
        <f t="shared" si="9"/>
        <v>0</v>
      </c>
    </row>
    <row r="113" spans="1:16" x14ac:dyDescent="0.25">
      <c r="A113" s="3">
        <v>4219218</v>
      </c>
      <c r="B113" s="2">
        <v>500</v>
      </c>
      <c r="C113" s="2" t="s">
        <v>234</v>
      </c>
      <c r="D113" s="2" t="s">
        <v>235</v>
      </c>
      <c r="E113" s="2" t="s">
        <v>50</v>
      </c>
      <c r="F113" s="59" t="s">
        <v>250</v>
      </c>
      <c r="G113" s="2" t="s">
        <v>67</v>
      </c>
      <c r="H113" s="12" t="s">
        <v>99</v>
      </c>
      <c r="I113" s="42"/>
      <c r="J113" s="38"/>
      <c r="K113" s="43"/>
      <c r="L113" s="10">
        <v>80</v>
      </c>
      <c r="M113" s="16"/>
      <c r="N113" s="17"/>
      <c r="O113" s="17"/>
      <c r="P113" s="18">
        <f t="shared" si="9"/>
        <v>0</v>
      </c>
    </row>
    <row r="114" spans="1:16" x14ac:dyDescent="0.25">
      <c r="A114" s="3">
        <v>5228572</v>
      </c>
      <c r="B114" s="2">
        <v>3</v>
      </c>
      <c r="C114" s="2" t="s">
        <v>251</v>
      </c>
      <c r="D114" s="2" t="s">
        <v>19</v>
      </c>
      <c r="E114" s="2" t="s">
        <v>252</v>
      </c>
      <c r="F114" s="59" t="s">
        <v>253</v>
      </c>
      <c r="G114" s="2" t="s">
        <v>67</v>
      </c>
      <c r="H114" s="12" t="s">
        <v>99</v>
      </c>
      <c r="I114" s="42"/>
      <c r="J114" s="38"/>
      <c r="K114" s="43"/>
      <c r="L114" s="10">
        <v>9</v>
      </c>
      <c r="M114" s="16"/>
      <c r="N114" s="17"/>
      <c r="O114" s="17"/>
      <c r="P114" s="18">
        <f t="shared" si="9"/>
        <v>0</v>
      </c>
    </row>
    <row r="115" spans="1:16" x14ac:dyDescent="0.25">
      <c r="A115" s="3">
        <v>5913439</v>
      </c>
      <c r="B115" s="2">
        <v>3</v>
      </c>
      <c r="C115" s="2" t="s">
        <v>254</v>
      </c>
      <c r="D115" s="2" t="s">
        <v>19</v>
      </c>
      <c r="E115" s="2" t="s">
        <v>252</v>
      </c>
      <c r="F115" s="59" t="s">
        <v>255</v>
      </c>
      <c r="G115" s="2" t="s">
        <v>67</v>
      </c>
      <c r="H115" s="12" t="s">
        <v>99</v>
      </c>
      <c r="I115" s="42"/>
      <c r="J115" s="38"/>
      <c r="K115" s="43"/>
      <c r="L115" s="10">
        <v>6</v>
      </c>
      <c r="M115" s="16"/>
      <c r="N115" s="17"/>
      <c r="O115" s="17"/>
      <c r="P115" s="18">
        <f t="shared" si="9"/>
        <v>0</v>
      </c>
    </row>
    <row r="116" spans="1:16" x14ac:dyDescent="0.25">
      <c r="A116" s="3">
        <v>5264320</v>
      </c>
      <c r="B116" s="2">
        <v>3</v>
      </c>
      <c r="C116" s="2" t="s">
        <v>256</v>
      </c>
      <c r="D116" s="2" t="s">
        <v>19</v>
      </c>
      <c r="E116" s="2" t="s">
        <v>252</v>
      </c>
      <c r="F116" s="59" t="s">
        <v>257</v>
      </c>
      <c r="G116" s="2" t="s">
        <v>67</v>
      </c>
      <c r="H116" s="12" t="s">
        <v>99</v>
      </c>
      <c r="I116" s="42"/>
      <c r="J116" s="38"/>
      <c r="K116" s="43"/>
      <c r="L116" s="10">
        <v>6</v>
      </c>
      <c r="M116" s="16"/>
      <c r="N116" s="17"/>
      <c r="O116" s="17"/>
      <c r="P116" s="18">
        <f t="shared" si="9"/>
        <v>0</v>
      </c>
    </row>
    <row r="117" spans="1:16" x14ac:dyDescent="0.25">
      <c r="A117" s="3">
        <v>3492602</v>
      </c>
      <c r="B117" s="2">
        <v>3</v>
      </c>
      <c r="C117" s="2" t="s">
        <v>258</v>
      </c>
      <c r="D117" s="2" t="s">
        <v>19</v>
      </c>
      <c r="E117" s="2" t="s">
        <v>50</v>
      </c>
      <c r="F117" s="59" t="s">
        <v>259</v>
      </c>
      <c r="G117" s="2" t="s">
        <v>67</v>
      </c>
      <c r="H117" s="12" t="s">
        <v>99</v>
      </c>
      <c r="I117" s="42"/>
      <c r="J117" s="38"/>
      <c r="K117" s="43"/>
      <c r="L117" s="10">
        <v>15</v>
      </c>
      <c r="M117" s="16"/>
      <c r="N117" s="17"/>
      <c r="O117" s="17"/>
      <c r="P117" s="18">
        <f t="shared" si="9"/>
        <v>0</v>
      </c>
    </row>
    <row r="118" spans="1:16" x14ac:dyDescent="0.25">
      <c r="A118" s="3">
        <v>4552840</v>
      </c>
      <c r="B118" s="2">
        <v>1</v>
      </c>
      <c r="C118" s="2" t="s">
        <v>185</v>
      </c>
      <c r="D118" s="2" t="s">
        <v>19</v>
      </c>
      <c r="E118" s="2" t="s">
        <v>50</v>
      </c>
      <c r="F118" s="59" t="s">
        <v>260</v>
      </c>
      <c r="G118" s="2" t="s">
        <v>67</v>
      </c>
      <c r="H118" s="12" t="s">
        <v>99</v>
      </c>
      <c r="I118" s="42"/>
      <c r="J118" s="38"/>
      <c r="K118" s="43"/>
      <c r="L118" s="10">
        <v>1</v>
      </c>
      <c r="M118" s="16"/>
      <c r="N118" s="17"/>
      <c r="O118" s="17"/>
      <c r="P118" s="18">
        <f t="shared" si="9"/>
        <v>0</v>
      </c>
    </row>
    <row r="119" spans="1:16" x14ac:dyDescent="0.25">
      <c r="A119" s="3">
        <v>5935689</v>
      </c>
      <c r="B119" s="2">
        <v>3</v>
      </c>
      <c r="C119" s="2" t="s">
        <v>36</v>
      </c>
      <c r="D119" s="2" t="s">
        <v>19</v>
      </c>
      <c r="E119" s="2" t="s">
        <v>50</v>
      </c>
      <c r="F119" s="59" t="s">
        <v>261</v>
      </c>
      <c r="G119" s="2" t="s">
        <v>67</v>
      </c>
      <c r="H119" s="12" t="s">
        <v>99</v>
      </c>
      <c r="I119" s="42"/>
      <c r="J119" s="38"/>
      <c r="K119" s="43"/>
      <c r="L119" s="10">
        <v>6</v>
      </c>
      <c r="M119" s="16"/>
      <c r="N119" s="17"/>
      <c r="O119" s="17"/>
      <c r="P119" s="18">
        <f t="shared" si="9"/>
        <v>0</v>
      </c>
    </row>
    <row r="120" spans="1:16" x14ac:dyDescent="0.25">
      <c r="A120" s="3">
        <v>1854694</v>
      </c>
      <c r="B120" s="2">
        <v>1</v>
      </c>
      <c r="C120" s="2" t="s">
        <v>185</v>
      </c>
      <c r="D120" s="2" t="s">
        <v>19</v>
      </c>
      <c r="E120" s="2" t="s">
        <v>50</v>
      </c>
      <c r="F120" s="59" t="s">
        <v>262</v>
      </c>
      <c r="G120" s="2" t="s">
        <v>67</v>
      </c>
      <c r="H120" s="12" t="s">
        <v>99</v>
      </c>
      <c r="I120" s="42"/>
      <c r="J120" s="38"/>
      <c r="K120" s="43"/>
      <c r="L120" s="10">
        <v>4</v>
      </c>
      <c r="M120" s="16"/>
      <c r="N120" s="17"/>
      <c r="O120" s="17"/>
      <c r="P120" s="18">
        <f t="shared" si="9"/>
        <v>0</v>
      </c>
    </row>
    <row r="121" spans="1:16" x14ac:dyDescent="0.25">
      <c r="A121" s="3">
        <v>5236690</v>
      </c>
      <c r="B121" s="2">
        <v>3</v>
      </c>
      <c r="C121" s="2" t="s">
        <v>254</v>
      </c>
      <c r="D121" s="2" t="s">
        <v>19</v>
      </c>
      <c r="E121" s="2" t="s">
        <v>50</v>
      </c>
      <c r="F121" s="59" t="s">
        <v>263</v>
      </c>
      <c r="G121" s="2" t="s">
        <v>67</v>
      </c>
      <c r="H121" s="12" t="s">
        <v>99</v>
      </c>
      <c r="I121" s="42"/>
      <c r="J121" s="38"/>
      <c r="K121" s="43"/>
      <c r="L121" s="10">
        <v>6</v>
      </c>
      <c r="M121" s="16"/>
      <c r="N121" s="17"/>
      <c r="O121" s="17"/>
      <c r="P121" s="18">
        <f t="shared" si="9"/>
        <v>0</v>
      </c>
    </row>
    <row r="122" spans="1:16" x14ac:dyDescent="0.25">
      <c r="A122" s="3">
        <v>5229026</v>
      </c>
      <c r="B122" s="2">
        <v>6</v>
      </c>
      <c r="C122" s="2" t="s">
        <v>264</v>
      </c>
      <c r="D122" s="2" t="s">
        <v>19</v>
      </c>
      <c r="E122" s="2" t="s">
        <v>252</v>
      </c>
      <c r="F122" s="59" t="s">
        <v>265</v>
      </c>
      <c r="G122" s="2" t="s">
        <v>67</v>
      </c>
      <c r="H122" s="12" t="s">
        <v>99</v>
      </c>
      <c r="I122" s="44"/>
      <c r="J122" s="45"/>
      <c r="K122" s="46"/>
      <c r="L122" s="10">
        <v>18</v>
      </c>
      <c r="M122" s="16"/>
      <c r="N122" s="17"/>
      <c r="O122" s="17"/>
      <c r="P122" s="18">
        <f t="shared" si="9"/>
        <v>0</v>
      </c>
    </row>
    <row r="123" spans="1:16" x14ac:dyDescent="0.25">
      <c r="A123" s="66"/>
      <c r="B123" s="67"/>
      <c r="C123" s="67"/>
      <c r="D123" s="67"/>
      <c r="E123" s="67"/>
      <c r="F123" s="67"/>
      <c r="G123" s="67"/>
      <c r="H123" s="67"/>
      <c r="I123" s="79"/>
      <c r="J123" s="79"/>
      <c r="K123" s="79"/>
      <c r="L123" s="67"/>
      <c r="M123" s="63" t="s">
        <v>266</v>
      </c>
      <c r="N123" s="64"/>
      <c r="O123" s="65"/>
      <c r="P123" s="18">
        <f>SUM(P90:P122)</f>
        <v>0</v>
      </c>
    </row>
    <row r="124" spans="1:16" ht="45.75" x14ac:dyDescent="0.3">
      <c r="A124" s="70" t="s">
        <v>267</v>
      </c>
      <c r="B124" s="71"/>
      <c r="C124" s="71"/>
      <c r="D124" s="71"/>
      <c r="E124" s="71"/>
      <c r="F124" s="71"/>
      <c r="G124" s="71"/>
      <c r="H124" s="72"/>
      <c r="I124" s="6" t="s">
        <v>3</v>
      </c>
      <c r="J124" s="6" t="s">
        <v>268</v>
      </c>
      <c r="K124" s="11" t="s">
        <v>5</v>
      </c>
      <c r="L124" s="11" t="s">
        <v>6</v>
      </c>
      <c r="M124" s="13" t="s">
        <v>7</v>
      </c>
      <c r="N124" s="14" t="s">
        <v>269</v>
      </c>
      <c r="O124" s="14" t="s">
        <v>270</v>
      </c>
      <c r="P124" s="15" t="s">
        <v>10</v>
      </c>
    </row>
    <row r="125" spans="1:16" x14ac:dyDescent="0.25">
      <c r="A125" s="5" t="s">
        <v>11</v>
      </c>
      <c r="B125" s="4" t="s">
        <v>12</v>
      </c>
      <c r="C125" s="4" t="s">
        <v>13</v>
      </c>
      <c r="D125" s="4" t="s">
        <v>14</v>
      </c>
      <c r="E125" s="4" t="s">
        <v>15</v>
      </c>
      <c r="F125" s="58" t="s">
        <v>16</v>
      </c>
      <c r="G125" s="4" t="s">
        <v>17</v>
      </c>
      <c r="H125" s="69"/>
      <c r="I125" s="78"/>
      <c r="J125" s="78"/>
      <c r="K125" s="78"/>
      <c r="L125" s="67"/>
      <c r="M125" s="66"/>
      <c r="N125" s="67"/>
      <c r="O125" s="67"/>
      <c r="P125" s="68"/>
    </row>
    <row r="126" spans="1:16" ht="30" x14ac:dyDescent="0.25">
      <c r="A126" s="3">
        <v>2901880</v>
      </c>
      <c r="B126" s="2">
        <v>4</v>
      </c>
      <c r="C126" s="2" t="s">
        <v>271</v>
      </c>
      <c r="D126" s="2" t="s">
        <v>134</v>
      </c>
      <c r="E126" s="2" t="s">
        <v>272</v>
      </c>
      <c r="F126" s="59" t="s">
        <v>273</v>
      </c>
      <c r="G126" s="2" t="s">
        <v>274</v>
      </c>
      <c r="H126" s="12" t="s">
        <v>99</v>
      </c>
      <c r="I126" s="39"/>
      <c r="J126" s="49"/>
      <c r="K126" s="50"/>
      <c r="L126" s="47">
        <v>600</v>
      </c>
      <c r="M126" s="16"/>
      <c r="N126" s="17"/>
      <c r="O126" s="17"/>
      <c r="P126" s="18">
        <f>O126*J126</f>
        <v>0</v>
      </c>
    </row>
    <row r="127" spans="1:16" ht="30" x14ac:dyDescent="0.25">
      <c r="A127" s="3">
        <v>1155789</v>
      </c>
      <c r="B127" s="2">
        <v>1000</v>
      </c>
      <c r="C127" s="2" t="s">
        <v>134</v>
      </c>
      <c r="D127" s="2" t="s">
        <v>134</v>
      </c>
      <c r="E127" s="2" t="s">
        <v>275</v>
      </c>
      <c r="F127" s="59" t="s">
        <v>276</v>
      </c>
      <c r="G127" s="2" t="s">
        <v>274</v>
      </c>
      <c r="H127" s="12" t="s">
        <v>99</v>
      </c>
      <c r="I127" s="42"/>
      <c r="J127" s="48"/>
      <c r="K127" s="51"/>
      <c r="L127" s="47">
        <v>300</v>
      </c>
      <c r="M127" s="16"/>
      <c r="N127" s="17"/>
      <c r="O127" s="17"/>
      <c r="P127" s="18">
        <f t="shared" ref="P127:P135" si="10">O127*J127</f>
        <v>0</v>
      </c>
    </row>
    <row r="128" spans="1:16" x14ac:dyDescent="0.25">
      <c r="A128" s="3">
        <v>5974290</v>
      </c>
      <c r="B128" s="2">
        <v>1000</v>
      </c>
      <c r="C128" s="2" t="s">
        <v>277</v>
      </c>
      <c r="D128" s="2" t="s">
        <v>134</v>
      </c>
      <c r="E128" s="2" t="s">
        <v>278</v>
      </c>
      <c r="F128" s="59" t="s">
        <v>279</v>
      </c>
      <c r="G128" s="2" t="s">
        <v>274</v>
      </c>
      <c r="H128" s="12" t="s">
        <v>99</v>
      </c>
      <c r="I128" s="42"/>
      <c r="J128" s="48"/>
      <c r="K128" s="51"/>
      <c r="L128" s="47">
        <v>2</v>
      </c>
      <c r="M128" s="16"/>
      <c r="N128" s="17"/>
      <c r="O128" s="17"/>
      <c r="P128" s="18">
        <f t="shared" si="10"/>
        <v>0</v>
      </c>
    </row>
    <row r="129" spans="1:16" ht="30" x14ac:dyDescent="0.25">
      <c r="A129" s="3">
        <v>5420005</v>
      </c>
      <c r="B129" s="2">
        <v>1000</v>
      </c>
      <c r="C129" s="2" t="s">
        <v>81</v>
      </c>
      <c r="D129" s="2" t="s">
        <v>81</v>
      </c>
      <c r="E129" s="2" t="s">
        <v>280</v>
      </c>
      <c r="F129" s="59" t="s">
        <v>281</v>
      </c>
      <c r="G129" s="2" t="s">
        <v>274</v>
      </c>
      <c r="H129" s="12" t="s">
        <v>99</v>
      </c>
      <c r="I129" s="42"/>
      <c r="J129" s="48"/>
      <c r="K129" s="51"/>
      <c r="L129" s="47">
        <v>1</v>
      </c>
      <c r="M129" s="16"/>
      <c r="N129" s="17"/>
      <c r="O129" s="17"/>
      <c r="P129" s="18">
        <f t="shared" si="10"/>
        <v>0</v>
      </c>
    </row>
    <row r="130" spans="1:16" x14ac:dyDescent="0.25">
      <c r="A130" s="3">
        <v>7435191</v>
      </c>
      <c r="B130" s="2">
        <v>1</v>
      </c>
      <c r="C130" s="2" t="s">
        <v>405</v>
      </c>
      <c r="D130" s="2" t="s">
        <v>81</v>
      </c>
      <c r="E130" s="2" t="s">
        <v>50</v>
      </c>
      <c r="F130" s="59" t="s">
        <v>282</v>
      </c>
      <c r="G130" s="2" t="s">
        <v>274</v>
      </c>
      <c r="H130" s="12" t="s">
        <v>99</v>
      </c>
      <c r="I130" s="42"/>
      <c r="J130" s="48"/>
      <c r="K130" s="51"/>
      <c r="L130" s="47">
        <v>4</v>
      </c>
      <c r="M130" s="16"/>
      <c r="N130" s="17"/>
      <c r="O130" s="17"/>
      <c r="P130" s="18">
        <f t="shared" si="10"/>
        <v>0</v>
      </c>
    </row>
    <row r="131" spans="1:16" ht="30" x14ac:dyDescent="0.25">
      <c r="A131" s="3">
        <v>6938336</v>
      </c>
      <c r="B131" s="2">
        <v>1</v>
      </c>
      <c r="C131" s="2" t="s">
        <v>283</v>
      </c>
      <c r="D131" s="2" t="s">
        <v>81</v>
      </c>
      <c r="E131" s="2" t="s">
        <v>50</v>
      </c>
      <c r="F131" s="59" t="s">
        <v>284</v>
      </c>
      <c r="G131" s="2" t="s">
        <v>274</v>
      </c>
      <c r="H131" s="12" t="s">
        <v>99</v>
      </c>
      <c r="I131" s="42"/>
      <c r="J131" s="48"/>
      <c r="K131" s="51"/>
      <c r="L131" s="47">
        <v>30</v>
      </c>
      <c r="M131" s="16"/>
      <c r="N131" s="17"/>
      <c r="O131" s="17"/>
      <c r="P131" s="18">
        <f t="shared" si="10"/>
        <v>0</v>
      </c>
    </row>
    <row r="132" spans="1:16" ht="30" x14ac:dyDescent="0.25">
      <c r="A132" s="3">
        <v>7863634</v>
      </c>
      <c r="B132" s="2">
        <v>1</v>
      </c>
      <c r="C132" s="2" t="s">
        <v>406</v>
      </c>
      <c r="D132" s="2" t="s">
        <v>134</v>
      </c>
      <c r="E132" s="2" t="s">
        <v>50</v>
      </c>
      <c r="F132" s="59" t="s">
        <v>285</v>
      </c>
      <c r="G132" s="2" t="s">
        <v>274</v>
      </c>
      <c r="H132" s="12" t="s">
        <v>99</v>
      </c>
      <c r="I132" s="42"/>
      <c r="J132" s="48"/>
      <c r="K132" s="51"/>
      <c r="L132" s="47">
        <v>250</v>
      </c>
      <c r="M132" s="16"/>
      <c r="N132" s="17"/>
      <c r="O132" s="17"/>
      <c r="P132" s="18">
        <f t="shared" si="10"/>
        <v>0</v>
      </c>
    </row>
    <row r="133" spans="1:16" ht="30" x14ac:dyDescent="0.25">
      <c r="A133" s="3">
        <v>7863869</v>
      </c>
      <c r="B133" s="2">
        <v>1</v>
      </c>
      <c r="C133" s="2" t="s">
        <v>407</v>
      </c>
      <c r="D133" s="2" t="s">
        <v>134</v>
      </c>
      <c r="E133" s="2" t="s">
        <v>50</v>
      </c>
      <c r="F133" s="59" t="s">
        <v>286</v>
      </c>
      <c r="G133" s="2" t="s">
        <v>274</v>
      </c>
      <c r="H133" s="12" t="s">
        <v>99</v>
      </c>
      <c r="I133" s="42"/>
      <c r="J133" s="48"/>
      <c r="K133" s="51"/>
      <c r="L133" s="47">
        <v>5</v>
      </c>
      <c r="M133" s="16"/>
      <c r="N133" s="17"/>
      <c r="O133" s="17"/>
      <c r="P133" s="18">
        <f t="shared" si="10"/>
        <v>0</v>
      </c>
    </row>
    <row r="134" spans="1:16" ht="30" x14ac:dyDescent="0.25">
      <c r="A134" s="3">
        <v>5854377</v>
      </c>
      <c r="B134" s="2">
        <v>50</v>
      </c>
      <c r="C134" s="2" t="s">
        <v>287</v>
      </c>
      <c r="D134" s="2" t="s">
        <v>134</v>
      </c>
      <c r="E134" s="2" t="s">
        <v>50</v>
      </c>
      <c r="F134" s="59" t="s">
        <v>288</v>
      </c>
      <c r="G134" s="2" t="s">
        <v>274</v>
      </c>
      <c r="H134" s="12" t="s">
        <v>99</v>
      </c>
      <c r="I134" s="42"/>
      <c r="J134" s="48"/>
      <c r="K134" s="51"/>
      <c r="L134" s="47">
        <v>8</v>
      </c>
      <c r="M134" s="16"/>
      <c r="N134" s="17"/>
      <c r="O134" s="17"/>
      <c r="P134" s="18">
        <f t="shared" si="10"/>
        <v>0</v>
      </c>
    </row>
    <row r="135" spans="1:16" x14ac:dyDescent="0.25">
      <c r="A135" s="3">
        <v>7863662</v>
      </c>
      <c r="B135" s="2">
        <v>1</v>
      </c>
      <c r="C135" s="2">
        <v>100</v>
      </c>
      <c r="D135" s="2" t="s">
        <v>102</v>
      </c>
      <c r="E135" s="2" t="s">
        <v>50</v>
      </c>
      <c r="F135" s="59" t="s">
        <v>289</v>
      </c>
      <c r="G135" s="2" t="s">
        <v>274</v>
      </c>
      <c r="H135" s="12" t="s">
        <v>99</v>
      </c>
      <c r="I135" s="44"/>
      <c r="J135" s="52"/>
      <c r="K135" s="53"/>
      <c r="L135" s="47">
        <v>100</v>
      </c>
      <c r="M135" s="16"/>
      <c r="N135" s="17"/>
      <c r="O135" s="17"/>
      <c r="P135" s="18">
        <f t="shared" si="10"/>
        <v>0</v>
      </c>
    </row>
    <row r="136" spans="1:16" x14ac:dyDescent="0.25">
      <c r="A136" s="66"/>
      <c r="B136" s="67"/>
      <c r="C136" s="67"/>
      <c r="D136" s="67"/>
      <c r="E136" s="67"/>
      <c r="F136" s="67"/>
      <c r="G136" s="67"/>
      <c r="H136" s="67"/>
      <c r="I136" s="79"/>
      <c r="J136" s="79"/>
      <c r="K136" s="79"/>
      <c r="L136" s="67"/>
      <c r="M136" s="63" t="s">
        <v>290</v>
      </c>
      <c r="N136" s="64"/>
      <c r="O136" s="65"/>
      <c r="P136" s="18">
        <f>SUM(P126:P135)</f>
        <v>0</v>
      </c>
    </row>
    <row r="137" spans="1:16" ht="45.75" x14ac:dyDescent="0.3">
      <c r="A137" s="70" t="s">
        <v>291</v>
      </c>
      <c r="B137" s="71"/>
      <c r="C137" s="71"/>
      <c r="D137" s="71"/>
      <c r="E137" s="71"/>
      <c r="F137" s="71"/>
      <c r="G137" s="71"/>
      <c r="H137" s="72"/>
      <c r="I137" s="6" t="s">
        <v>3</v>
      </c>
      <c r="J137" s="6" t="s">
        <v>268</v>
      </c>
      <c r="K137" s="11" t="s">
        <v>5</v>
      </c>
      <c r="L137" s="11" t="s">
        <v>6</v>
      </c>
      <c r="M137" s="13" t="s">
        <v>7</v>
      </c>
      <c r="N137" s="14" t="s">
        <v>269</v>
      </c>
      <c r="O137" s="14" t="s">
        <v>270</v>
      </c>
      <c r="P137" s="15" t="s">
        <v>10</v>
      </c>
    </row>
    <row r="138" spans="1:16" x14ac:dyDescent="0.25">
      <c r="A138" s="5" t="s">
        <v>11</v>
      </c>
      <c r="B138" s="4" t="s">
        <v>12</v>
      </c>
      <c r="C138" s="4" t="s">
        <v>13</v>
      </c>
      <c r="D138" s="4" t="s">
        <v>14</v>
      </c>
      <c r="E138" s="4" t="s">
        <v>15</v>
      </c>
      <c r="F138" s="58" t="s">
        <v>16</v>
      </c>
      <c r="G138" s="4" t="s">
        <v>17</v>
      </c>
      <c r="H138" s="69"/>
      <c r="I138" s="78"/>
      <c r="J138" s="78"/>
      <c r="K138" s="78"/>
      <c r="L138" s="67"/>
      <c r="M138" s="66"/>
      <c r="N138" s="67"/>
      <c r="O138" s="67"/>
      <c r="P138" s="68"/>
    </row>
    <row r="139" spans="1:16" x14ac:dyDescent="0.25">
      <c r="A139" s="3">
        <v>4592689</v>
      </c>
      <c r="B139" s="2">
        <v>1</v>
      </c>
      <c r="C139" s="2" t="s">
        <v>300</v>
      </c>
      <c r="D139" s="2" t="s">
        <v>134</v>
      </c>
      <c r="E139" s="2" t="s">
        <v>293</v>
      </c>
      <c r="F139" s="59" t="s">
        <v>294</v>
      </c>
      <c r="G139" s="2" t="s">
        <v>295</v>
      </c>
      <c r="H139" s="12" t="s">
        <v>99</v>
      </c>
      <c r="I139" s="39"/>
      <c r="J139" s="49"/>
      <c r="K139" s="50"/>
      <c r="L139" s="10">
        <v>3</v>
      </c>
      <c r="M139" s="16"/>
      <c r="N139" s="17"/>
      <c r="O139" s="17"/>
      <c r="P139" s="18">
        <f>O139*J139</f>
        <v>0</v>
      </c>
    </row>
    <row r="140" spans="1:16" x14ac:dyDescent="0.25">
      <c r="A140" s="3">
        <v>4831901</v>
      </c>
      <c r="B140" s="2">
        <v>1</v>
      </c>
      <c r="C140" s="2" t="s">
        <v>296</v>
      </c>
      <c r="D140" s="2" t="s">
        <v>297</v>
      </c>
      <c r="E140" s="2" t="s">
        <v>298</v>
      </c>
      <c r="F140" s="59" t="s">
        <v>299</v>
      </c>
      <c r="G140" s="2" t="s">
        <v>295</v>
      </c>
      <c r="H140" s="12" t="s">
        <v>99</v>
      </c>
      <c r="I140" s="42"/>
      <c r="J140" s="48"/>
      <c r="K140" s="51"/>
      <c r="L140" s="10">
        <v>9</v>
      </c>
      <c r="M140" s="16"/>
      <c r="N140" s="17"/>
      <c r="O140" s="17"/>
      <c r="P140" s="18">
        <f t="shared" ref="P140:P155" si="11">O140*J140</f>
        <v>0</v>
      </c>
    </row>
    <row r="141" spans="1:16" x14ac:dyDescent="0.25">
      <c r="A141" s="3">
        <v>8348245</v>
      </c>
      <c r="B141" s="2">
        <v>10</v>
      </c>
      <c r="C141" s="2" t="s">
        <v>300</v>
      </c>
      <c r="D141" s="2" t="s">
        <v>134</v>
      </c>
      <c r="E141" s="2" t="s">
        <v>50</v>
      </c>
      <c r="F141" s="59" t="s">
        <v>301</v>
      </c>
      <c r="G141" s="2" t="s">
        <v>274</v>
      </c>
      <c r="H141" s="12" t="s">
        <v>99</v>
      </c>
      <c r="I141" s="42"/>
      <c r="J141" s="48"/>
      <c r="K141" s="51"/>
      <c r="L141" s="10">
        <v>7</v>
      </c>
      <c r="M141" s="16"/>
      <c r="N141" s="17"/>
      <c r="O141" s="17"/>
      <c r="P141" s="18">
        <f t="shared" si="11"/>
        <v>0</v>
      </c>
    </row>
    <row r="142" spans="1:16" ht="30" x14ac:dyDescent="0.25">
      <c r="A142" s="3">
        <v>2099341</v>
      </c>
      <c r="B142" s="2">
        <v>10</v>
      </c>
      <c r="C142" s="2" t="s">
        <v>302</v>
      </c>
      <c r="D142" s="2" t="s">
        <v>134</v>
      </c>
      <c r="E142" s="2" t="s">
        <v>50</v>
      </c>
      <c r="F142" s="59" t="s">
        <v>303</v>
      </c>
      <c r="G142" s="2" t="s">
        <v>274</v>
      </c>
      <c r="H142" s="12" t="s">
        <v>99</v>
      </c>
      <c r="I142" s="42"/>
      <c r="J142" s="48"/>
      <c r="K142" s="51"/>
      <c r="L142" s="10">
        <v>4</v>
      </c>
      <c r="M142" s="16"/>
      <c r="N142" s="17"/>
      <c r="O142" s="17"/>
      <c r="P142" s="18">
        <f t="shared" si="11"/>
        <v>0</v>
      </c>
    </row>
    <row r="143" spans="1:16" x14ac:dyDescent="0.25">
      <c r="A143" s="3">
        <v>5005988</v>
      </c>
      <c r="B143" s="2">
        <v>10</v>
      </c>
      <c r="C143" s="2" t="s">
        <v>300</v>
      </c>
      <c r="D143" s="2" t="s">
        <v>134</v>
      </c>
      <c r="E143" s="2" t="s">
        <v>304</v>
      </c>
      <c r="F143" s="59" t="s">
        <v>305</v>
      </c>
      <c r="G143" s="2" t="s">
        <v>274</v>
      </c>
      <c r="H143" s="12" t="s">
        <v>99</v>
      </c>
      <c r="I143" s="42"/>
      <c r="J143" s="48"/>
      <c r="K143" s="51"/>
      <c r="L143" s="10">
        <v>5</v>
      </c>
      <c r="M143" s="16"/>
      <c r="N143" s="17"/>
      <c r="O143" s="17"/>
      <c r="P143" s="18">
        <f t="shared" si="11"/>
        <v>0</v>
      </c>
    </row>
    <row r="144" spans="1:16" ht="30" x14ac:dyDescent="0.25">
      <c r="A144" s="3">
        <v>2306775</v>
      </c>
      <c r="B144" s="2">
        <v>10</v>
      </c>
      <c r="C144" s="2" t="s">
        <v>300</v>
      </c>
      <c r="D144" s="2" t="s">
        <v>134</v>
      </c>
      <c r="E144" s="2" t="s">
        <v>306</v>
      </c>
      <c r="F144" s="59" t="s">
        <v>307</v>
      </c>
      <c r="G144" s="2" t="s">
        <v>274</v>
      </c>
      <c r="H144" s="12" t="s">
        <v>99</v>
      </c>
      <c r="I144" s="42"/>
      <c r="J144" s="48"/>
      <c r="K144" s="51"/>
      <c r="L144" s="10">
        <v>11</v>
      </c>
      <c r="M144" s="16"/>
      <c r="N144" s="17"/>
      <c r="O144" s="17"/>
      <c r="P144" s="18">
        <f t="shared" si="11"/>
        <v>0</v>
      </c>
    </row>
    <row r="145" spans="1:16" ht="30" x14ac:dyDescent="0.25">
      <c r="A145" s="3">
        <v>2306753</v>
      </c>
      <c r="B145" s="2">
        <v>10</v>
      </c>
      <c r="C145" s="2" t="s">
        <v>292</v>
      </c>
      <c r="D145" s="2" t="s">
        <v>134</v>
      </c>
      <c r="E145" s="2" t="s">
        <v>50</v>
      </c>
      <c r="F145" s="59" t="s">
        <v>308</v>
      </c>
      <c r="G145" s="2" t="s">
        <v>274</v>
      </c>
      <c r="H145" s="12" t="s">
        <v>99</v>
      </c>
      <c r="I145" s="42"/>
      <c r="J145" s="48"/>
      <c r="K145" s="51"/>
      <c r="L145" s="10">
        <v>12</v>
      </c>
      <c r="M145" s="16"/>
      <c r="N145" s="17"/>
      <c r="O145" s="17"/>
      <c r="P145" s="18">
        <f t="shared" si="11"/>
        <v>0</v>
      </c>
    </row>
    <row r="146" spans="1:16" x14ac:dyDescent="0.25">
      <c r="A146" s="3">
        <v>1376805</v>
      </c>
      <c r="B146" s="2">
        <v>1</v>
      </c>
      <c r="C146" s="2" t="s">
        <v>309</v>
      </c>
      <c r="D146" s="2" t="s">
        <v>134</v>
      </c>
      <c r="E146" s="2" t="s">
        <v>278</v>
      </c>
      <c r="F146" s="59" t="s">
        <v>310</v>
      </c>
      <c r="G146" s="2" t="s">
        <v>295</v>
      </c>
      <c r="H146" s="12" t="s">
        <v>99</v>
      </c>
      <c r="I146" s="42"/>
      <c r="J146" s="48"/>
      <c r="K146" s="51"/>
      <c r="L146" s="10">
        <v>3</v>
      </c>
      <c r="M146" s="16"/>
      <c r="N146" s="17"/>
      <c r="O146" s="17"/>
      <c r="P146" s="18">
        <f t="shared" si="11"/>
        <v>0</v>
      </c>
    </row>
    <row r="147" spans="1:16" ht="30" x14ac:dyDescent="0.25">
      <c r="A147" s="3">
        <v>8894167</v>
      </c>
      <c r="B147" s="2">
        <v>6</v>
      </c>
      <c r="C147" s="2" t="s">
        <v>311</v>
      </c>
      <c r="D147" s="2" t="s">
        <v>25</v>
      </c>
      <c r="E147" s="2" t="s">
        <v>312</v>
      </c>
      <c r="F147" s="59" t="s">
        <v>313</v>
      </c>
      <c r="G147" s="2" t="s">
        <v>295</v>
      </c>
      <c r="H147" s="12" t="s">
        <v>99</v>
      </c>
      <c r="I147" s="42"/>
      <c r="J147" s="48"/>
      <c r="K147" s="51"/>
      <c r="L147" s="10">
        <v>2</v>
      </c>
      <c r="M147" s="16"/>
      <c r="N147" s="17"/>
      <c r="O147" s="17"/>
      <c r="P147" s="18">
        <f t="shared" si="11"/>
        <v>0</v>
      </c>
    </row>
    <row r="148" spans="1:16" ht="30" x14ac:dyDescent="0.25">
      <c r="A148" s="3">
        <v>7681246</v>
      </c>
      <c r="B148" s="2">
        <v>4</v>
      </c>
      <c r="C148" s="2" t="s">
        <v>408</v>
      </c>
      <c r="D148" s="2" t="s">
        <v>402</v>
      </c>
      <c r="E148" s="2" t="s">
        <v>312</v>
      </c>
      <c r="F148" s="59" t="s">
        <v>314</v>
      </c>
      <c r="G148" s="2" t="s">
        <v>295</v>
      </c>
      <c r="H148" s="12" t="s">
        <v>99</v>
      </c>
      <c r="I148" s="42"/>
      <c r="J148" s="48"/>
      <c r="K148" s="51"/>
      <c r="L148" s="10">
        <v>6</v>
      </c>
      <c r="M148" s="16"/>
      <c r="N148" s="17"/>
      <c r="O148" s="17"/>
      <c r="P148" s="18">
        <f t="shared" si="11"/>
        <v>0</v>
      </c>
    </row>
    <row r="149" spans="1:16" ht="30" x14ac:dyDescent="0.25">
      <c r="A149" s="3">
        <v>3438292</v>
      </c>
      <c r="B149" s="2">
        <v>3</v>
      </c>
      <c r="C149" s="2" t="s">
        <v>315</v>
      </c>
      <c r="D149" s="2" t="s">
        <v>25</v>
      </c>
      <c r="E149" s="2" t="s">
        <v>293</v>
      </c>
      <c r="F149" s="59" t="s">
        <v>316</v>
      </c>
      <c r="G149" s="2" t="s">
        <v>317</v>
      </c>
      <c r="H149" s="12" t="s">
        <v>99</v>
      </c>
      <c r="I149" s="42"/>
      <c r="J149" s="48"/>
      <c r="K149" s="51"/>
      <c r="L149" s="10">
        <v>3</v>
      </c>
      <c r="M149" s="16"/>
      <c r="N149" s="17"/>
      <c r="O149" s="17"/>
      <c r="P149" s="18">
        <f t="shared" si="11"/>
        <v>0</v>
      </c>
    </row>
    <row r="150" spans="1:16" ht="30" x14ac:dyDescent="0.25">
      <c r="A150" s="3">
        <v>7640010</v>
      </c>
      <c r="B150" s="2">
        <v>1</v>
      </c>
      <c r="C150" s="2" t="s">
        <v>396</v>
      </c>
      <c r="D150" s="2" t="s">
        <v>208</v>
      </c>
      <c r="E150" s="2" t="s">
        <v>312</v>
      </c>
      <c r="F150" s="59" t="s">
        <v>318</v>
      </c>
      <c r="G150" s="2" t="s">
        <v>295</v>
      </c>
      <c r="H150" s="12" t="s">
        <v>99</v>
      </c>
      <c r="I150" s="42"/>
      <c r="J150" s="48"/>
      <c r="K150" s="51"/>
      <c r="L150" s="10">
        <v>5</v>
      </c>
      <c r="M150" s="16"/>
      <c r="N150" s="17"/>
      <c r="O150" s="17"/>
      <c r="P150" s="18">
        <f t="shared" si="11"/>
        <v>0</v>
      </c>
    </row>
    <row r="151" spans="1:16" x14ac:dyDescent="0.25">
      <c r="A151" s="3">
        <v>5061239</v>
      </c>
      <c r="B151" s="2">
        <v>1</v>
      </c>
      <c r="C151" s="2" t="s">
        <v>391</v>
      </c>
      <c r="D151" s="2" t="s">
        <v>208</v>
      </c>
      <c r="E151" s="2" t="s">
        <v>293</v>
      </c>
      <c r="F151" s="59" t="s">
        <v>319</v>
      </c>
      <c r="G151" s="2" t="s">
        <v>295</v>
      </c>
      <c r="H151" s="12" t="s">
        <v>99</v>
      </c>
      <c r="I151" s="42"/>
      <c r="J151" s="48"/>
      <c r="K151" s="51"/>
      <c r="L151" s="10">
        <v>5</v>
      </c>
      <c r="M151" s="16"/>
      <c r="N151" s="17"/>
      <c r="O151" s="17"/>
      <c r="P151" s="18">
        <f t="shared" si="11"/>
        <v>0</v>
      </c>
    </row>
    <row r="152" spans="1:16" x14ac:dyDescent="0.25">
      <c r="A152" s="2">
        <v>8412068</v>
      </c>
      <c r="B152" s="2">
        <v>4</v>
      </c>
      <c r="C152" s="2" t="s">
        <v>207</v>
      </c>
      <c r="D152" s="2" t="s">
        <v>208</v>
      </c>
      <c r="E152" s="2" t="s">
        <v>312</v>
      </c>
      <c r="F152" s="59" t="s">
        <v>320</v>
      </c>
      <c r="G152" s="2" t="s">
        <v>295</v>
      </c>
      <c r="H152" s="12" t="s">
        <v>99</v>
      </c>
      <c r="I152" s="42"/>
      <c r="J152" s="48"/>
      <c r="K152" s="51"/>
      <c r="L152" s="10">
        <v>7</v>
      </c>
      <c r="M152" s="16"/>
      <c r="N152" s="17"/>
      <c r="O152" s="17"/>
      <c r="P152" s="18">
        <f t="shared" si="11"/>
        <v>0</v>
      </c>
    </row>
    <row r="153" spans="1:16" x14ac:dyDescent="0.25">
      <c r="A153" s="56">
        <v>7074023</v>
      </c>
      <c r="B153" s="55">
        <v>4</v>
      </c>
      <c r="C153" s="55" t="s">
        <v>315</v>
      </c>
      <c r="D153" s="55" t="s">
        <v>25</v>
      </c>
      <c r="E153" s="2" t="s">
        <v>312</v>
      </c>
      <c r="F153" s="61" t="s">
        <v>321</v>
      </c>
      <c r="G153" s="2" t="s">
        <v>295</v>
      </c>
      <c r="H153" s="57" t="s">
        <v>99</v>
      </c>
      <c r="I153" s="42"/>
      <c r="J153" s="48"/>
      <c r="K153" s="51"/>
      <c r="L153" s="10">
        <v>20</v>
      </c>
      <c r="M153" s="16"/>
      <c r="N153" s="17"/>
      <c r="O153" s="17"/>
      <c r="P153" s="18">
        <f>O153*J153</f>
        <v>0</v>
      </c>
    </row>
    <row r="154" spans="1:16" x14ac:dyDescent="0.25">
      <c r="A154" s="56">
        <v>3976277</v>
      </c>
      <c r="B154" s="55">
        <v>4</v>
      </c>
      <c r="C154" s="55" t="s">
        <v>207</v>
      </c>
      <c r="D154" s="55" t="s">
        <v>208</v>
      </c>
      <c r="E154" s="2" t="s">
        <v>293</v>
      </c>
      <c r="F154" s="61" t="s">
        <v>322</v>
      </c>
      <c r="G154" s="2" t="s">
        <v>295</v>
      </c>
      <c r="H154" s="57" t="s">
        <v>99</v>
      </c>
      <c r="I154" s="42"/>
      <c r="J154" s="48"/>
      <c r="K154" s="51"/>
      <c r="L154" s="10">
        <v>6</v>
      </c>
      <c r="M154" s="16"/>
      <c r="N154" s="17"/>
      <c r="O154" s="17"/>
      <c r="P154" s="18">
        <f t="shared" si="11"/>
        <v>0</v>
      </c>
    </row>
    <row r="155" spans="1:16" x14ac:dyDescent="0.25">
      <c r="A155" s="56">
        <v>5883574</v>
      </c>
      <c r="B155" s="55">
        <v>6</v>
      </c>
      <c r="C155" s="55" t="s">
        <v>315</v>
      </c>
      <c r="D155" s="55" t="s">
        <v>25</v>
      </c>
      <c r="E155" s="2" t="s">
        <v>293</v>
      </c>
      <c r="F155" s="61" t="s">
        <v>323</v>
      </c>
      <c r="G155" s="2" t="s">
        <v>295</v>
      </c>
      <c r="H155" s="57" t="s">
        <v>99</v>
      </c>
      <c r="I155" s="44"/>
      <c r="J155" s="52"/>
      <c r="K155" s="53"/>
      <c r="L155" s="10">
        <v>5</v>
      </c>
      <c r="M155" s="16"/>
      <c r="N155" s="17"/>
      <c r="O155" s="17"/>
      <c r="P155" s="18">
        <f t="shared" si="11"/>
        <v>0</v>
      </c>
    </row>
    <row r="156" spans="1:16" ht="15.75" thickBot="1" x14ac:dyDescent="0.3">
      <c r="A156" s="94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80" t="s">
        <v>324</v>
      </c>
      <c r="N156" s="81"/>
      <c r="O156" s="82"/>
      <c r="P156" s="19">
        <f>SUM(P139:P152)</f>
        <v>0</v>
      </c>
    </row>
    <row r="157" spans="1:16" x14ac:dyDescent="0.25">
      <c r="M157" s="20"/>
      <c r="N157" s="20"/>
      <c r="O157" s="20"/>
    </row>
    <row r="158" spans="1:16" x14ac:dyDescent="0.25">
      <c r="A158" s="91" t="s">
        <v>325</v>
      </c>
      <c r="B158" s="91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</row>
    <row r="159" spans="1:16" x14ac:dyDescent="0.25">
      <c r="A159" s="89" t="s">
        <v>326</v>
      </c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</row>
    <row r="160" spans="1:16" x14ac:dyDescent="0.25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</row>
    <row r="161" spans="1:15" x14ac:dyDescent="0.25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</row>
    <row r="162" spans="1:15" x14ac:dyDescent="0.25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</row>
    <row r="163" spans="1:15" x14ac:dyDescent="0.25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</row>
    <row r="164" spans="1:15" x14ac:dyDescent="0.25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</row>
    <row r="165" spans="1:15" x14ac:dyDescent="0.25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</row>
  </sheetData>
  <mergeCells count="67">
    <mergeCell ref="A1:L1"/>
    <mergeCell ref="A159:O165"/>
    <mergeCell ref="A158:O158"/>
    <mergeCell ref="L18:L27"/>
    <mergeCell ref="L31:L37"/>
    <mergeCell ref="L41:L47"/>
    <mergeCell ref="L51:L57"/>
    <mergeCell ref="L61:L64"/>
    <mergeCell ref="L68:L78"/>
    <mergeCell ref="L82:L86"/>
    <mergeCell ref="H60:L60"/>
    <mergeCell ref="A29:H29"/>
    <mergeCell ref="M50:P50"/>
    <mergeCell ref="M40:P40"/>
    <mergeCell ref="M30:P30"/>
    <mergeCell ref="A156:L156"/>
    <mergeCell ref="H138:L138"/>
    <mergeCell ref="A136:L136"/>
    <mergeCell ref="M138:P138"/>
    <mergeCell ref="M156:O156"/>
    <mergeCell ref="M1:P1"/>
    <mergeCell ref="M17:P17"/>
    <mergeCell ref="M3:P3"/>
    <mergeCell ref="H81:L81"/>
    <mergeCell ref="A48:L48"/>
    <mergeCell ref="A58:L58"/>
    <mergeCell ref="A65:L65"/>
    <mergeCell ref="A39:H39"/>
    <mergeCell ref="A49:H49"/>
    <mergeCell ref="A38:L38"/>
    <mergeCell ref="M67:P67"/>
    <mergeCell ref="M60:P60"/>
    <mergeCell ref="A137:H137"/>
    <mergeCell ref="A59:H59"/>
    <mergeCell ref="A66:H66"/>
    <mergeCell ref="A80:H80"/>
    <mergeCell ref="A88:H88"/>
    <mergeCell ref="A79:L79"/>
    <mergeCell ref="H67:L67"/>
    <mergeCell ref="H89:L89"/>
    <mergeCell ref="H125:L125"/>
    <mergeCell ref="A124:H124"/>
    <mergeCell ref="A123:L123"/>
    <mergeCell ref="A87:L87"/>
    <mergeCell ref="H3:L3"/>
    <mergeCell ref="A16:H16"/>
    <mergeCell ref="A2:G2"/>
    <mergeCell ref="L4:L14"/>
    <mergeCell ref="H17:L17"/>
    <mergeCell ref="A15:L15"/>
    <mergeCell ref="A28:L28"/>
    <mergeCell ref="H30:L30"/>
    <mergeCell ref="H40:L40"/>
    <mergeCell ref="H50:L50"/>
    <mergeCell ref="M65:O65"/>
    <mergeCell ref="M79:O79"/>
    <mergeCell ref="M87:O87"/>
    <mergeCell ref="M123:O123"/>
    <mergeCell ref="M136:O136"/>
    <mergeCell ref="M125:P125"/>
    <mergeCell ref="M89:P89"/>
    <mergeCell ref="M81:P81"/>
    <mergeCell ref="M15:O15"/>
    <mergeCell ref="M28:O28"/>
    <mergeCell ref="M38:O38"/>
    <mergeCell ref="M48:O48"/>
    <mergeCell ref="M58:O58"/>
  </mergeCells>
  <pageMargins left="0.7" right="0.7" top="0.75" bottom="0.75" header="0.3" footer="0.3"/>
  <pageSetup paperSize="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8"/>
  <sheetViews>
    <sheetView topLeftCell="A73" workbookViewId="0">
      <selection activeCell="G99" sqref="G99"/>
    </sheetView>
  </sheetViews>
  <sheetFormatPr defaultRowHeight="15" x14ac:dyDescent="0.25"/>
  <cols>
    <col min="1" max="1" width="41.42578125" customWidth="1"/>
    <col min="2" max="2" width="11.140625" bestFit="1" customWidth="1"/>
    <col min="3" max="3" width="20.5703125" bestFit="1" customWidth="1"/>
    <col min="4" max="4" width="19.5703125" bestFit="1" customWidth="1"/>
    <col min="5" max="5" width="15.7109375" bestFit="1" customWidth="1"/>
    <col min="6" max="6" width="13.7109375" customWidth="1"/>
    <col min="7" max="7" width="17.85546875" customWidth="1"/>
  </cols>
  <sheetData>
    <row r="1" spans="1:5" x14ac:dyDescent="0.25">
      <c r="A1" s="21" t="s">
        <v>327</v>
      </c>
    </row>
    <row r="3" spans="1:5" x14ac:dyDescent="0.25">
      <c r="A3" s="35" t="s">
        <v>328</v>
      </c>
      <c r="B3" s="35"/>
    </row>
    <row r="5" spans="1:5" x14ac:dyDescent="0.25">
      <c r="A5" s="22" t="s">
        <v>329</v>
      </c>
      <c r="B5" s="23">
        <v>1300</v>
      </c>
      <c r="C5" s="28"/>
      <c r="D5" s="28"/>
      <c r="E5" s="20"/>
    </row>
    <row r="6" spans="1:5" x14ac:dyDescent="0.25">
      <c r="A6" s="23" t="s">
        <v>330</v>
      </c>
      <c r="B6" s="23">
        <v>9</v>
      </c>
      <c r="C6" s="28"/>
      <c r="D6" s="28"/>
      <c r="E6" s="20"/>
    </row>
    <row r="7" spans="1:5" x14ac:dyDescent="0.25">
      <c r="A7" s="20"/>
      <c r="B7" s="20"/>
      <c r="C7" t="s">
        <v>331</v>
      </c>
      <c r="D7" t="s">
        <v>332</v>
      </c>
    </row>
    <row r="8" spans="1:5" x14ac:dyDescent="0.25">
      <c r="A8" t="s">
        <v>333</v>
      </c>
      <c r="B8">
        <v>1</v>
      </c>
      <c r="C8" s="29">
        <f>B5</f>
        <v>1300</v>
      </c>
      <c r="D8" s="29">
        <f>C8*B6</f>
        <v>11700</v>
      </c>
    </row>
    <row r="9" spans="1:5" x14ac:dyDescent="0.25">
      <c r="A9" t="s">
        <v>333</v>
      </c>
      <c r="B9">
        <v>2</v>
      </c>
      <c r="C9" s="29">
        <f>B9*B5</f>
        <v>2600</v>
      </c>
      <c r="D9" s="29">
        <f>C9*B6</f>
        <v>23400</v>
      </c>
    </row>
    <row r="10" spans="1:5" x14ac:dyDescent="0.25">
      <c r="A10" t="s">
        <v>333</v>
      </c>
      <c r="B10">
        <v>3</v>
      </c>
      <c r="C10" s="29">
        <f>B10*B5</f>
        <v>3900</v>
      </c>
      <c r="D10" s="29">
        <f>C10*B6</f>
        <v>35100</v>
      </c>
    </row>
    <row r="11" spans="1:5" x14ac:dyDescent="0.25">
      <c r="A11" t="s">
        <v>333</v>
      </c>
      <c r="B11">
        <v>4</v>
      </c>
      <c r="C11" s="29">
        <f>B11*B5</f>
        <v>5200</v>
      </c>
      <c r="D11" s="29">
        <f>C11*B6</f>
        <v>46800</v>
      </c>
    </row>
    <row r="12" spans="1:5" x14ac:dyDescent="0.25">
      <c r="A12" t="s">
        <v>333</v>
      </c>
      <c r="B12">
        <v>5</v>
      </c>
      <c r="C12" s="29">
        <f>B12*B5</f>
        <v>6500</v>
      </c>
      <c r="D12" s="29">
        <f>C12*B6</f>
        <v>58500</v>
      </c>
    </row>
    <row r="13" spans="1:5" x14ac:dyDescent="0.25">
      <c r="A13" t="s">
        <v>333</v>
      </c>
      <c r="B13">
        <v>6</v>
      </c>
      <c r="C13" s="29">
        <f>B13*B5</f>
        <v>7800</v>
      </c>
      <c r="D13" s="29">
        <f>C13*B6</f>
        <v>70200</v>
      </c>
    </row>
    <row r="14" spans="1:5" x14ac:dyDescent="0.25">
      <c r="A14" t="s">
        <v>333</v>
      </c>
      <c r="B14">
        <v>7</v>
      </c>
      <c r="C14" s="29">
        <f>B14*B5</f>
        <v>9100</v>
      </c>
      <c r="D14" s="29">
        <f>C14*B6</f>
        <v>81900</v>
      </c>
    </row>
    <row r="15" spans="1:5" x14ac:dyDescent="0.25">
      <c r="A15" t="s">
        <v>333</v>
      </c>
      <c r="B15">
        <v>8</v>
      </c>
      <c r="C15" s="29">
        <f>B15*B5</f>
        <v>10400</v>
      </c>
      <c r="D15" s="29">
        <f>C15*B6</f>
        <v>93600</v>
      </c>
    </row>
    <row r="16" spans="1:5" x14ac:dyDescent="0.25">
      <c r="A16" t="s">
        <v>333</v>
      </c>
      <c r="B16">
        <v>9</v>
      </c>
      <c r="C16" s="29">
        <f>B16*B5</f>
        <v>11700</v>
      </c>
      <c r="D16" s="29">
        <f>C16*B6</f>
        <v>105300</v>
      </c>
    </row>
    <row r="17" spans="1:5" x14ac:dyDescent="0.25">
      <c r="A17" t="s">
        <v>333</v>
      </c>
      <c r="B17">
        <v>10</v>
      </c>
      <c r="C17" s="29">
        <f>B17*B5</f>
        <v>13000</v>
      </c>
      <c r="D17" s="29">
        <f>C17*B6</f>
        <v>117000</v>
      </c>
    </row>
    <row r="18" spans="1:5" x14ac:dyDescent="0.25">
      <c r="A18" t="s">
        <v>333</v>
      </c>
      <c r="B18">
        <v>11</v>
      </c>
      <c r="C18" s="29">
        <f>B18*B5</f>
        <v>14300</v>
      </c>
      <c r="D18" s="29">
        <f>C18*B6</f>
        <v>128700</v>
      </c>
    </row>
    <row r="19" spans="1:5" x14ac:dyDescent="0.25">
      <c r="A19" t="s">
        <v>333</v>
      </c>
      <c r="B19">
        <v>12</v>
      </c>
      <c r="C19" s="29">
        <f>B19*B5</f>
        <v>15600</v>
      </c>
      <c r="D19" s="29">
        <f>C19*B6</f>
        <v>140400</v>
      </c>
    </row>
    <row r="20" spans="1:5" x14ac:dyDescent="0.25">
      <c r="A20" t="s">
        <v>333</v>
      </c>
      <c r="B20">
        <v>13</v>
      </c>
      <c r="C20" s="29">
        <f>B20*B5</f>
        <v>16900</v>
      </c>
      <c r="D20" s="29">
        <f>C20*B6</f>
        <v>152100</v>
      </c>
    </row>
    <row r="21" spans="1:5" x14ac:dyDescent="0.25">
      <c r="A21" t="s">
        <v>333</v>
      </c>
      <c r="B21">
        <v>14</v>
      </c>
      <c r="C21" s="29">
        <f>B21*B5</f>
        <v>18200</v>
      </c>
      <c r="D21" s="29">
        <f>C21*B6</f>
        <v>163800</v>
      </c>
    </row>
    <row r="22" spans="1:5" x14ac:dyDescent="0.25">
      <c r="A22" t="s">
        <v>333</v>
      </c>
      <c r="B22">
        <v>15</v>
      </c>
      <c r="C22" s="29">
        <f>B22*B5</f>
        <v>19500</v>
      </c>
      <c r="D22" s="29">
        <f>C22*B6</f>
        <v>175500</v>
      </c>
    </row>
    <row r="23" spans="1:5" x14ac:dyDescent="0.25">
      <c r="A23" t="s">
        <v>333</v>
      </c>
      <c r="B23">
        <v>16</v>
      </c>
      <c r="C23" s="29">
        <f>B23*B5</f>
        <v>20800</v>
      </c>
      <c r="D23" s="29">
        <f>C23*B6</f>
        <v>187200</v>
      </c>
    </row>
    <row r="24" spans="1:5" x14ac:dyDescent="0.25">
      <c r="A24" t="s">
        <v>333</v>
      </c>
      <c r="B24">
        <v>17</v>
      </c>
      <c r="C24" s="29">
        <f>B24*B5</f>
        <v>22100</v>
      </c>
      <c r="D24" s="29">
        <f>C24*B6</f>
        <v>198900</v>
      </c>
    </row>
    <row r="25" spans="1:5" x14ac:dyDescent="0.25">
      <c r="A25" t="s">
        <v>333</v>
      </c>
      <c r="B25">
        <v>18</v>
      </c>
      <c r="C25" s="29">
        <f>B25*B5</f>
        <v>23400</v>
      </c>
      <c r="D25" s="29">
        <f>C25*B6</f>
        <v>210600</v>
      </c>
    </row>
    <row r="26" spans="1:5" x14ac:dyDescent="0.25">
      <c r="A26" t="s">
        <v>333</v>
      </c>
      <c r="B26">
        <v>19</v>
      </c>
      <c r="C26" s="29">
        <f>B26*B5</f>
        <v>24700</v>
      </c>
      <c r="D26" s="29">
        <f>C26*B6</f>
        <v>222300</v>
      </c>
    </row>
    <row r="27" spans="1:5" x14ac:dyDescent="0.25">
      <c r="A27" t="s">
        <v>333</v>
      </c>
      <c r="B27">
        <v>20</v>
      </c>
      <c r="C27" s="29">
        <f>B27*B5</f>
        <v>26000</v>
      </c>
      <c r="D27" s="29">
        <f>C27*B6</f>
        <v>234000</v>
      </c>
    </row>
    <row r="28" spans="1:5" x14ac:dyDescent="0.25">
      <c r="A28" t="s">
        <v>333</v>
      </c>
      <c r="B28">
        <v>21</v>
      </c>
      <c r="C28" s="29">
        <f>B28*B5</f>
        <v>27300</v>
      </c>
      <c r="D28" s="29">
        <f>C28*B6</f>
        <v>245700</v>
      </c>
    </row>
    <row r="31" spans="1:5" x14ac:dyDescent="0.25">
      <c r="A31" s="24" t="s">
        <v>334</v>
      </c>
      <c r="B31" s="25">
        <v>1000</v>
      </c>
      <c r="C31" s="28"/>
      <c r="D31" s="28"/>
      <c r="E31" s="20"/>
    </row>
    <row r="32" spans="1:5" x14ac:dyDescent="0.25">
      <c r="A32" s="25" t="s">
        <v>330</v>
      </c>
      <c r="B32" s="25">
        <v>2.5</v>
      </c>
      <c r="C32" s="28"/>
      <c r="D32" s="28"/>
      <c r="E32" s="20"/>
    </row>
    <row r="33" spans="1:4" x14ac:dyDescent="0.25">
      <c r="A33" s="28"/>
      <c r="B33" s="28"/>
      <c r="C33" t="s">
        <v>331</v>
      </c>
      <c r="D33" t="s">
        <v>335</v>
      </c>
    </row>
    <row r="34" spans="1:4" x14ac:dyDescent="0.25">
      <c r="A34" t="s">
        <v>333</v>
      </c>
      <c r="B34">
        <v>1</v>
      </c>
      <c r="C34" s="29">
        <f>B31</f>
        <v>1000</v>
      </c>
      <c r="D34" s="29">
        <f>C34*B32</f>
        <v>2500</v>
      </c>
    </row>
    <row r="35" spans="1:4" x14ac:dyDescent="0.25">
      <c r="A35" t="s">
        <v>333</v>
      </c>
      <c r="B35">
        <v>2</v>
      </c>
      <c r="C35" s="29">
        <f>B35*B31</f>
        <v>2000</v>
      </c>
      <c r="D35" s="29">
        <f>C35*B32</f>
        <v>5000</v>
      </c>
    </row>
    <row r="36" spans="1:4" x14ac:dyDescent="0.25">
      <c r="A36" t="s">
        <v>333</v>
      </c>
      <c r="B36">
        <v>3</v>
      </c>
      <c r="C36" s="29">
        <f>B36*B31</f>
        <v>3000</v>
      </c>
      <c r="D36" s="29">
        <f>C36*B32</f>
        <v>7500</v>
      </c>
    </row>
    <row r="37" spans="1:4" x14ac:dyDescent="0.25">
      <c r="A37" t="s">
        <v>333</v>
      </c>
      <c r="B37">
        <v>4</v>
      </c>
      <c r="C37" s="29">
        <f>B37*B31</f>
        <v>4000</v>
      </c>
      <c r="D37" s="29">
        <f>C37*B32</f>
        <v>10000</v>
      </c>
    </row>
    <row r="38" spans="1:4" x14ac:dyDescent="0.25">
      <c r="A38" t="s">
        <v>333</v>
      </c>
      <c r="B38">
        <v>5</v>
      </c>
      <c r="C38" s="29">
        <f>B38*B31</f>
        <v>5000</v>
      </c>
      <c r="D38" s="29">
        <f>C38*B32</f>
        <v>12500</v>
      </c>
    </row>
    <row r="39" spans="1:4" x14ac:dyDescent="0.25">
      <c r="A39" t="s">
        <v>333</v>
      </c>
      <c r="B39">
        <v>6</v>
      </c>
      <c r="C39" s="29">
        <f>B39*B31</f>
        <v>6000</v>
      </c>
      <c r="D39" s="29">
        <f>C39*B32</f>
        <v>15000</v>
      </c>
    </row>
    <row r="40" spans="1:4" x14ac:dyDescent="0.25">
      <c r="A40" t="s">
        <v>333</v>
      </c>
      <c r="B40">
        <v>7</v>
      </c>
      <c r="C40" s="29">
        <f>B40*B31</f>
        <v>7000</v>
      </c>
      <c r="D40" s="29">
        <f>C40*B32</f>
        <v>17500</v>
      </c>
    </row>
    <row r="41" spans="1:4" x14ac:dyDescent="0.25">
      <c r="A41" t="s">
        <v>333</v>
      </c>
      <c r="B41">
        <v>8</v>
      </c>
      <c r="C41" s="29">
        <f>B41*B31</f>
        <v>8000</v>
      </c>
      <c r="D41" s="29">
        <f>C41*B32</f>
        <v>20000</v>
      </c>
    </row>
    <row r="42" spans="1:4" x14ac:dyDescent="0.25">
      <c r="A42" t="s">
        <v>333</v>
      </c>
      <c r="B42">
        <v>9</v>
      </c>
      <c r="C42" s="29">
        <f>B42*B31</f>
        <v>9000</v>
      </c>
      <c r="D42" s="29">
        <f>C42*B32</f>
        <v>22500</v>
      </c>
    </row>
    <row r="43" spans="1:4" x14ac:dyDescent="0.25">
      <c r="A43" t="s">
        <v>333</v>
      </c>
      <c r="B43">
        <v>10</v>
      </c>
      <c r="C43" s="29">
        <f>B43*B31</f>
        <v>10000</v>
      </c>
      <c r="D43" s="29">
        <f>C43*B32</f>
        <v>25000</v>
      </c>
    </row>
    <row r="44" spans="1:4" x14ac:dyDescent="0.25">
      <c r="A44" t="s">
        <v>333</v>
      </c>
      <c r="B44">
        <v>11</v>
      </c>
      <c r="C44" s="29">
        <f>B44*B31</f>
        <v>11000</v>
      </c>
      <c r="D44" s="29">
        <f>C44*B32</f>
        <v>27500</v>
      </c>
    </row>
    <row r="45" spans="1:4" x14ac:dyDescent="0.25">
      <c r="A45" t="s">
        <v>333</v>
      </c>
      <c r="B45">
        <v>12</v>
      </c>
      <c r="C45" s="29">
        <f>B45*B31</f>
        <v>12000</v>
      </c>
      <c r="D45" s="29">
        <f>C45*B32</f>
        <v>30000</v>
      </c>
    </row>
    <row r="46" spans="1:4" x14ac:dyDescent="0.25">
      <c r="A46" t="s">
        <v>333</v>
      </c>
      <c r="B46">
        <v>13</v>
      </c>
      <c r="C46" s="29">
        <f>B46*B31</f>
        <v>13000</v>
      </c>
      <c r="D46" s="29">
        <f>C46*B32</f>
        <v>32500</v>
      </c>
    </row>
    <row r="47" spans="1:4" x14ac:dyDescent="0.25">
      <c r="A47" t="s">
        <v>333</v>
      </c>
      <c r="B47">
        <v>14</v>
      </c>
      <c r="C47" s="29">
        <f>B47*B31</f>
        <v>14000</v>
      </c>
      <c r="D47" s="29">
        <f>C47*B32</f>
        <v>35000</v>
      </c>
    </row>
    <row r="48" spans="1:4" x14ac:dyDescent="0.25">
      <c r="A48" t="s">
        <v>333</v>
      </c>
      <c r="B48">
        <v>15</v>
      </c>
      <c r="C48" s="29">
        <f>B48*B31</f>
        <v>15000</v>
      </c>
      <c r="D48" s="29">
        <f>C48*B32</f>
        <v>37500</v>
      </c>
    </row>
    <row r="49" spans="1:5" x14ac:dyDescent="0.25">
      <c r="A49" t="s">
        <v>333</v>
      </c>
      <c r="B49">
        <v>16</v>
      </c>
      <c r="C49" s="29">
        <f>B49*B31</f>
        <v>16000</v>
      </c>
      <c r="D49" s="29">
        <f>C49*B32</f>
        <v>40000</v>
      </c>
    </row>
    <row r="50" spans="1:5" x14ac:dyDescent="0.25">
      <c r="A50" t="s">
        <v>333</v>
      </c>
      <c r="B50">
        <v>17</v>
      </c>
      <c r="C50" s="29">
        <f>B50*B31</f>
        <v>17000</v>
      </c>
      <c r="D50" s="29">
        <f>C50*B32</f>
        <v>42500</v>
      </c>
    </row>
    <row r="51" spans="1:5" x14ac:dyDescent="0.25">
      <c r="A51" t="s">
        <v>333</v>
      </c>
      <c r="B51">
        <v>18</v>
      </c>
      <c r="C51" s="29">
        <f>B51*B31</f>
        <v>18000</v>
      </c>
      <c r="D51" s="29">
        <f>C51*B32</f>
        <v>45000</v>
      </c>
    </row>
    <row r="52" spans="1:5" x14ac:dyDescent="0.25">
      <c r="A52" t="s">
        <v>333</v>
      </c>
      <c r="B52">
        <v>19</v>
      </c>
      <c r="C52" s="29">
        <f>B52*B31</f>
        <v>19000</v>
      </c>
      <c r="D52" s="29">
        <f>C52*B32</f>
        <v>47500</v>
      </c>
    </row>
    <row r="53" spans="1:5" x14ac:dyDescent="0.25">
      <c r="A53" t="s">
        <v>333</v>
      </c>
      <c r="B53">
        <v>20</v>
      </c>
      <c r="C53" s="29">
        <f>B53*B31</f>
        <v>20000</v>
      </c>
      <c r="D53" s="29">
        <f>C53*B32</f>
        <v>50000</v>
      </c>
    </row>
    <row r="54" spans="1:5" x14ac:dyDescent="0.25">
      <c r="A54" t="s">
        <v>333</v>
      </c>
      <c r="B54">
        <v>21</v>
      </c>
      <c r="C54" s="29">
        <f>B54*B31</f>
        <v>21000</v>
      </c>
      <c r="D54" s="29">
        <f>C54*B32</f>
        <v>52500</v>
      </c>
    </row>
    <row r="57" spans="1:5" x14ac:dyDescent="0.25">
      <c r="A57" s="26" t="s">
        <v>336</v>
      </c>
      <c r="B57" s="27">
        <v>500</v>
      </c>
      <c r="C57" s="28"/>
      <c r="D57" s="28"/>
      <c r="E57" s="20"/>
    </row>
    <row r="58" spans="1:5" x14ac:dyDescent="0.25">
      <c r="A58" s="27" t="s">
        <v>330</v>
      </c>
      <c r="B58" s="27">
        <v>2.5</v>
      </c>
      <c r="C58" s="28"/>
      <c r="D58" s="28"/>
      <c r="E58" s="20"/>
    </row>
    <row r="59" spans="1:5" s="20" customFormat="1" x14ac:dyDescent="0.25">
      <c r="A59" s="28"/>
      <c r="B59" s="28"/>
      <c r="C59" t="s">
        <v>331</v>
      </c>
      <c r="D59" t="s">
        <v>335</v>
      </c>
      <c r="E59"/>
    </row>
    <row r="60" spans="1:5" x14ac:dyDescent="0.25">
      <c r="A60" t="s">
        <v>333</v>
      </c>
      <c r="B60">
        <v>1</v>
      </c>
      <c r="C60">
        <f>B57</f>
        <v>500</v>
      </c>
      <c r="D60">
        <f>C60*B58</f>
        <v>1250</v>
      </c>
    </row>
    <row r="61" spans="1:5" x14ac:dyDescent="0.25">
      <c r="A61" t="s">
        <v>333</v>
      </c>
      <c r="B61">
        <v>2</v>
      </c>
      <c r="C61">
        <f>B61*B57</f>
        <v>1000</v>
      </c>
      <c r="D61">
        <f>C61*B58</f>
        <v>2500</v>
      </c>
    </row>
    <row r="62" spans="1:5" x14ac:dyDescent="0.25">
      <c r="A62" t="s">
        <v>333</v>
      </c>
      <c r="B62">
        <v>3</v>
      </c>
      <c r="C62">
        <f>B62*B57</f>
        <v>1500</v>
      </c>
      <c r="D62">
        <f>C62*B58</f>
        <v>3750</v>
      </c>
    </row>
    <row r="63" spans="1:5" x14ac:dyDescent="0.25">
      <c r="A63" t="s">
        <v>333</v>
      </c>
      <c r="B63">
        <v>4</v>
      </c>
      <c r="C63">
        <f>B63*B57</f>
        <v>2000</v>
      </c>
      <c r="D63">
        <f>C63*B58</f>
        <v>5000</v>
      </c>
    </row>
    <row r="64" spans="1:5" x14ac:dyDescent="0.25">
      <c r="A64" t="s">
        <v>333</v>
      </c>
      <c r="B64">
        <v>5</v>
      </c>
      <c r="C64">
        <f>B64*B57</f>
        <v>2500</v>
      </c>
      <c r="D64">
        <f>C64*B58</f>
        <v>6250</v>
      </c>
    </row>
    <row r="65" spans="1:4" x14ac:dyDescent="0.25">
      <c r="A65" t="s">
        <v>333</v>
      </c>
      <c r="B65">
        <v>6</v>
      </c>
      <c r="C65">
        <f>B65*B57</f>
        <v>3000</v>
      </c>
      <c r="D65">
        <f>C65*B58</f>
        <v>7500</v>
      </c>
    </row>
    <row r="66" spans="1:4" x14ac:dyDescent="0.25">
      <c r="A66" t="s">
        <v>333</v>
      </c>
      <c r="B66">
        <v>7</v>
      </c>
      <c r="C66">
        <f>B66*B57</f>
        <v>3500</v>
      </c>
      <c r="D66">
        <f>C66*B58</f>
        <v>8750</v>
      </c>
    </row>
    <row r="67" spans="1:4" x14ac:dyDescent="0.25">
      <c r="A67" t="s">
        <v>333</v>
      </c>
      <c r="B67">
        <v>8</v>
      </c>
      <c r="C67">
        <f>B67*B57</f>
        <v>4000</v>
      </c>
      <c r="D67">
        <f>C67*B58</f>
        <v>10000</v>
      </c>
    </row>
    <row r="68" spans="1:4" x14ac:dyDescent="0.25">
      <c r="A68" t="s">
        <v>333</v>
      </c>
      <c r="B68">
        <v>9</v>
      </c>
      <c r="C68">
        <f>B68*B57</f>
        <v>4500</v>
      </c>
      <c r="D68">
        <f>C68*B58</f>
        <v>11250</v>
      </c>
    </row>
    <row r="69" spans="1:4" x14ac:dyDescent="0.25">
      <c r="A69" t="s">
        <v>333</v>
      </c>
      <c r="B69">
        <v>10</v>
      </c>
      <c r="C69">
        <f>B69*B57</f>
        <v>5000</v>
      </c>
      <c r="D69">
        <f>C69*B58</f>
        <v>12500</v>
      </c>
    </row>
    <row r="70" spans="1:4" x14ac:dyDescent="0.25">
      <c r="A70" t="s">
        <v>333</v>
      </c>
      <c r="B70">
        <v>11</v>
      </c>
      <c r="C70">
        <f>B70*B57</f>
        <v>5500</v>
      </c>
      <c r="D70">
        <f>C70*B58</f>
        <v>13750</v>
      </c>
    </row>
    <row r="71" spans="1:4" x14ac:dyDescent="0.25">
      <c r="A71" t="s">
        <v>333</v>
      </c>
      <c r="B71">
        <v>12</v>
      </c>
      <c r="C71">
        <f>B71*B57</f>
        <v>6000</v>
      </c>
      <c r="D71">
        <f>C71*B58</f>
        <v>15000</v>
      </c>
    </row>
    <row r="72" spans="1:4" x14ac:dyDescent="0.25">
      <c r="A72" t="s">
        <v>333</v>
      </c>
      <c r="B72">
        <v>13</v>
      </c>
      <c r="C72">
        <f>B72*B57</f>
        <v>6500</v>
      </c>
      <c r="D72">
        <f>C72*B58</f>
        <v>16250</v>
      </c>
    </row>
    <row r="73" spans="1:4" x14ac:dyDescent="0.25">
      <c r="A73" t="s">
        <v>333</v>
      </c>
      <c r="B73">
        <v>14</v>
      </c>
      <c r="C73">
        <f>B73*B57</f>
        <v>7000</v>
      </c>
      <c r="D73">
        <f>C73*B58</f>
        <v>17500</v>
      </c>
    </row>
    <row r="74" spans="1:4" x14ac:dyDescent="0.25">
      <c r="A74" t="s">
        <v>333</v>
      </c>
      <c r="B74">
        <v>15</v>
      </c>
      <c r="C74">
        <f>B74*B57</f>
        <v>7500</v>
      </c>
      <c r="D74">
        <f>C74*B58</f>
        <v>18750</v>
      </c>
    </row>
    <row r="75" spans="1:4" x14ac:dyDescent="0.25">
      <c r="A75" t="s">
        <v>333</v>
      </c>
      <c r="B75">
        <v>16</v>
      </c>
      <c r="C75">
        <f>B75*B57</f>
        <v>8000</v>
      </c>
      <c r="D75">
        <f>C75*B58</f>
        <v>20000</v>
      </c>
    </row>
    <row r="76" spans="1:4" x14ac:dyDescent="0.25">
      <c r="A76" t="s">
        <v>333</v>
      </c>
      <c r="B76">
        <v>17</v>
      </c>
      <c r="C76">
        <f>B76*B57</f>
        <v>8500</v>
      </c>
      <c r="D76">
        <f>C76*B58</f>
        <v>21250</v>
      </c>
    </row>
    <row r="77" spans="1:4" x14ac:dyDescent="0.25">
      <c r="A77" t="s">
        <v>333</v>
      </c>
      <c r="B77">
        <v>18</v>
      </c>
      <c r="C77">
        <f>B77*B57</f>
        <v>9000</v>
      </c>
      <c r="D77">
        <f>C77*B58</f>
        <v>22500</v>
      </c>
    </row>
    <row r="78" spans="1:4" x14ac:dyDescent="0.25">
      <c r="A78" t="s">
        <v>333</v>
      </c>
      <c r="B78">
        <v>19</v>
      </c>
      <c r="C78">
        <f>B78*B57</f>
        <v>9500</v>
      </c>
      <c r="D78">
        <f>C78*B58</f>
        <v>23750</v>
      </c>
    </row>
    <row r="79" spans="1:4" x14ac:dyDescent="0.25">
      <c r="A79" t="s">
        <v>333</v>
      </c>
      <c r="B79">
        <v>20</v>
      </c>
      <c r="C79">
        <f>B79*B57</f>
        <v>10000</v>
      </c>
      <c r="D79">
        <f>C79*B58</f>
        <v>25000</v>
      </c>
    </row>
    <row r="80" spans="1:4" x14ac:dyDescent="0.25">
      <c r="A80" t="s">
        <v>333</v>
      </c>
      <c r="B80">
        <v>21</v>
      </c>
      <c r="C80">
        <f>B80*B57</f>
        <v>10500</v>
      </c>
      <c r="D80">
        <f>C80*B58</f>
        <v>26250</v>
      </c>
    </row>
    <row r="82" spans="1:7" x14ac:dyDescent="0.25">
      <c r="A82" s="30" t="s">
        <v>337</v>
      </c>
      <c r="B82" s="31" t="s">
        <v>338</v>
      </c>
      <c r="C82" s="31" t="s">
        <v>339</v>
      </c>
      <c r="D82" s="75"/>
      <c r="E82" s="78"/>
      <c r="F82" s="78"/>
      <c r="G82" s="96"/>
    </row>
    <row r="83" spans="1:7" x14ac:dyDescent="0.25">
      <c r="A83" s="32" t="s">
        <v>340</v>
      </c>
      <c r="B83" s="32">
        <v>1300</v>
      </c>
      <c r="C83" s="32">
        <v>1000</v>
      </c>
      <c r="D83" s="76"/>
      <c r="E83" s="97"/>
      <c r="F83" s="97"/>
      <c r="G83" s="98"/>
    </row>
    <row r="84" spans="1:7" x14ac:dyDescent="0.25">
      <c r="A84" s="32" t="s">
        <v>330</v>
      </c>
      <c r="B84" s="32">
        <v>9</v>
      </c>
      <c r="C84" s="32">
        <v>2.5</v>
      </c>
      <c r="D84" s="77"/>
      <c r="E84" s="79"/>
      <c r="F84" s="79"/>
      <c r="G84" s="99"/>
    </row>
    <row r="85" spans="1:7" ht="45" x14ac:dyDescent="0.25">
      <c r="A85" s="100"/>
      <c r="B85" s="101"/>
      <c r="C85" s="34" t="s">
        <v>341</v>
      </c>
      <c r="D85" s="34" t="s">
        <v>342</v>
      </c>
      <c r="E85" s="34" t="s">
        <v>343</v>
      </c>
      <c r="F85" s="34" t="s">
        <v>344</v>
      </c>
      <c r="G85" s="34" t="s">
        <v>345</v>
      </c>
    </row>
    <row r="86" spans="1:7" x14ac:dyDescent="0.25">
      <c r="A86" s="2" t="s">
        <v>333</v>
      </c>
      <c r="B86" s="2">
        <v>1</v>
      </c>
      <c r="C86" s="33">
        <f>B83</f>
        <v>1300</v>
      </c>
      <c r="D86" s="33">
        <f>C86*B84</f>
        <v>11700</v>
      </c>
      <c r="E86" s="2">
        <f>B86*C83</f>
        <v>1000</v>
      </c>
      <c r="F86" s="2">
        <f>E86*C84</f>
        <v>2500</v>
      </c>
      <c r="G86" s="33">
        <f>D86+F86</f>
        <v>14200</v>
      </c>
    </row>
    <row r="87" spans="1:7" x14ac:dyDescent="0.25">
      <c r="A87" s="2" t="s">
        <v>333</v>
      </c>
      <c r="B87" s="2">
        <v>2</v>
      </c>
      <c r="C87" s="33">
        <f>B87*B83</f>
        <v>2600</v>
      </c>
      <c r="D87" s="33">
        <f>C87*B84</f>
        <v>23400</v>
      </c>
      <c r="E87" s="2">
        <f>B87*C83</f>
        <v>2000</v>
      </c>
      <c r="F87" s="2">
        <f>E87*C84</f>
        <v>5000</v>
      </c>
      <c r="G87" s="33">
        <f t="shared" ref="G87:G106" si="0">D87+F87</f>
        <v>28400</v>
      </c>
    </row>
    <row r="88" spans="1:7" x14ac:dyDescent="0.25">
      <c r="A88" s="2" t="s">
        <v>333</v>
      </c>
      <c r="B88" s="2">
        <v>3</v>
      </c>
      <c r="C88" s="33">
        <f>B88*B83</f>
        <v>3900</v>
      </c>
      <c r="D88" s="33">
        <f>C88*B84</f>
        <v>35100</v>
      </c>
      <c r="E88" s="2">
        <f>B88*C83</f>
        <v>3000</v>
      </c>
      <c r="F88" s="2">
        <f>E88*C84</f>
        <v>7500</v>
      </c>
      <c r="G88" s="33">
        <f t="shared" si="0"/>
        <v>42600</v>
      </c>
    </row>
    <row r="89" spans="1:7" x14ac:dyDescent="0.25">
      <c r="A89" s="2" t="s">
        <v>333</v>
      </c>
      <c r="B89" s="2">
        <v>4</v>
      </c>
      <c r="C89" s="33">
        <f>B89*B83</f>
        <v>5200</v>
      </c>
      <c r="D89" s="33">
        <f>C89*B84</f>
        <v>46800</v>
      </c>
      <c r="E89" s="2">
        <f>B89*C83</f>
        <v>4000</v>
      </c>
      <c r="F89" s="2">
        <f>E89*C84</f>
        <v>10000</v>
      </c>
      <c r="G89" s="33">
        <f t="shared" si="0"/>
        <v>56800</v>
      </c>
    </row>
    <row r="90" spans="1:7" x14ac:dyDescent="0.25">
      <c r="A90" s="2" t="s">
        <v>333</v>
      </c>
      <c r="B90" s="2">
        <v>5</v>
      </c>
      <c r="C90" s="33">
        <f>B90*B83</f>
        <v>6500</v>
      </c>
      <c r="D90" s="33">
        <f>C90*B84</f>
        <v>58500</v>
      </c>
      <c r="E90" s="2">
        <f>B90*C83</f>
        <v>5000</v>
      </c>
      <c r="F90" s="2">
        <f>E90*C84</f>
        <v>12500</v>
      </c>
      <c r="G90" s="33">
        <f t="shared" si="0"/>
        <v>71000</v>
      </c>
    </row>
    <row r="91" spans="1:7" x14ac:dyDescent="0.25">
      <c r="A91" s="2" t="s">
        <v>333</v>
      </c>
      <c r="B91" s="2">
        <v>6</v>
      </c>
      <c r="C91" s="33">
        <f>B91*B83</f>
        <v>7800</v>
      </c>
      <c r="D91" s="33">
        <f>C91*B84</f>
        <v>70200</v>
      </c>
      <c r="E91" s="2">
        <f>B91*C83</f>
        <v>6000</v>
      </c>
      <c r="F91" s="2">
        <f>E91*C84</f>
        <v>15000</v>
      </c>
      <c r="G91" s="33">
        <f t="shared" si="0"/>
        <v>85200</v>
      </c>
    </row>
    <row r="92" spans="1:7" x14ac:dyDescent="0.25">
      <c r="A92" s="2" t="s">
        <v>333</v>
      </c>
      <c r="B92" s="2">
        <v>7</v>
      </c>
      <c r="C92" s="33">
        <f>B92*B83</f>
        <v>9100</v>
      </c>
      <c r="D92" s="33">
        <f>C92*B84</f>
        <v>81900</v>
      </c>
      <c r="E92" s="2">
        <f>B92*C83</f>
        <v>7000</v>
      </c>
      <c r="F92" s="2">
        <f>E92*C84</f>
        <v>17500</v>
      </c>
      <c r="G92" s="33">
        <f t="shared" si="0"/>
        <v>99400</v>
      </c>
    </row>
    <row r="93" spans="1:7" x14ac:dyDescent="0.25">
      <c r="A93" s="2" t="s">
        <v>333</v>
      </c>
      <c r="B93" s="2">
        <v>8</v>
      </c>
      <c r="C93" s="33">
        <f>B93*B83</f>
        <v>10400</v>
      </c>
      <c r="D93" s="33">
        <f>C93*B84</f>
        <v>93600</v>
      </c>
      <c r="E93" s="2">
        <f>B93*C83</f>
        <v>8000</v>
      </c>
      <c r="F93" s="2">
        <f>E93*C84</f>
        <v>20000</v>
      </c>
      <c r="G93" s="33">
        <f t="shared" si="0"/>
        <v>113600</v>
      </c>
    </row>
    <row r="94" spans="1:7" x14ac:dyDescent="0.25">
      <c r="A94" s="2" t="s">
        <v>333</v>
      </c>
      <c r="B94" s="2">
        <v>9</v>
      </c>
      <c r="C94" s="33">
        <f>B94*B83</f>
        <v>11700</v>
      </c>
      <c r="D94" s="33">
        <f>C94*B84</f>
        <v>105300</v>
      </c>
      <c r="E94" s="2">
        <f>B94*C83</f>
        <v>9000</v>
      </c>
      <c r="F94" s="2">
        <f>E94*C84</f>
        <v>22500</v>
      </c>
      <c r="G94" s="33">
        <f t="shared" si="0"/>
        <v>127800</v>
      </c>
    </row>
    <row r="95" spans="1:7" x14ac:dyDescent="0.25">
      <c r="A95" s="2" t="s">
        <v>333</v>
      </c>
      <c r="B95" s="2">
        <v>10</v>
      </c>
      <c r="C95" s="33">
        <f>B95*B83</f>
        <v>13000</v>
      </c>
      <c r="D95" s="33">
        <f>C95*B84</f>
        <v>117000</v>
      </c>
      <c r="E95" s="2">
        <f>B95*C83</f>
        <v>10000</v>
      </c>
      <c r="F95" s="2">
        <f>E95*C84</f>
        <v>25000</v>
      </c>
      <c r="G95" s="33">
        <f t="shared" si="0"/>
        <v>142000</v>
      </c>
    </row>
    <row r="96" spans="1:7" x14ac:dyDescent="0.25">
      <c r="A96" s="2" t="s">
        <v>333</v>
      </c>
      <c r="B96" s="2">
        <v>11</v>
      </c>
      <c r="C96" s="33">
        <f>B96*B83</f>
        <v>14300</v>
      </c>
      <c r="D96" s="33">
        <f>C96*B84</f>
        <v>128700</v>
      </c>
      <c r="E96" s="2">
        <f>B96*C83</f>
        <v>11000</v>
      </c>
      <c r="F96" s="2">
        <f>E96*C84</f>
        <v>27500</v>
      </c>
      <c r="G96" s="33">
        <f t="shared" si="0"/>
        <v>156200</v>
      </c>
    </row>
    <row r="97" spans="1:7" x14ac:dyDescent="0.25">
      <c r="A97" s="2" t="s">
        <v>333</v>
      </c>
      <c r="B97" s="2">
        <v>12</v>
      </c>
      <c r="C97" s="33">
        <f>B97*B83</f>
        <v>15600</v>
      </c>
      <c r="D97" s="33">
        <f>C97*B84</f>
        <v>140400</v>
      </c>
      <c r="E97" s="2">
        <f>B97*C83</f>
        <v>12000</v>
      </c>
      <c r="F97" s="2">
        <f>E97*C84</f>
        <v>30000</v>
      </c>
      <c r="G97" s="33">
        <f t="shared" si="0"/>
        <v>170400</v>
      </c>
    </row>
    <row r="98" spans="1:7" x14ac:dyDescent="0.25">
      <c r="A98" s="2" t="s">
        <v>333</v>
      </c>
      <c r="B98" s="2">
        <v>13</v>
      </c>
      <c r="C98" s="33">
        <f>B98*B83</f>
        <v>16900</v>
      </c>
      <c r="D98" s="33">
        <f>C98*B84</f>
        <v>152100</v>
      </c>
      <c r="E98" s="2">
        <f>B98*C83</f>
        <v>13000</v>
      </c>
      <c r="F98" s="2">
        <f>E98*C84</f>
        <v>32500</v>
      </c>
      <c r="G98" s="33">
        <f t="shared" si="0"/>
        <v>184600</v>
      </c>
    </row>
    <row r="99" spans="1:7" x14ac:dyDescent="0.25">
      <c r="A99" s="2" t="s">
        <v>333</v>
      </c>
      <c r="B99" s="2">
        <v>14</v>
      </c>
      <c r="C99" s="33">
        <f>B99*B83</f>
        <v>18200</v>
      </c>
      <c r="D99" s="33">
        <f>C99*B84</f>
        <v>163800</v>
      </c>
      <c r="E99" s="2">
        <f>B99*C83</f>
        <v>14000</v>
      </c>
      <c r="F99" s="2">
        <f>E99*C84</f>
        <v>35000</v>
      </c>
      <c r="G99" s="33">
        <f t="shared" si="0"/>
        <v>198800</v>
      </c>
    </row>
    <row r="100" spans="1:7" x14ac:dyDescent="0.25">
      <c r="A100" s="2" t="s">
        <v>333</v>
      </c>
      <c r="B100" s="2">
        <v>15</v>
      </c>
      <c r="C100" s="33">
        <f>B100*B83</f>
        <v>19500</v>
      </c>
      <c r="D100" s="33">
        <f>C100*B84</f>
        <v>175500</v>
      </c>
      <c r="E100" s="2">
        <f>B100*C83</f>
        <v>15000</v>
      </c>
      <c r="F100" s="2">
        <f>E100*C84</f>
        <v>37500</v>
      </c>
      <c r="G100" s="33">
        <f t="shared" si="0"/>
        <v>213000</v>
      </c>
    </row>
    <row r="101" spans="1:7" x14ac:dyDescent="0.25">
      <c r="A101" s="2" t="s">
        <v>333</v>
      </c>
      <c r="B101" s="2">
        <v>16</v>
      </c>
      <c r="C101" s="33">
        <f>B101*B83</f>
        <v>20800</v>
      </c>
      <c r="D101" s="33">
        <f>C101*B84</f>
        <v>187200</v>
      </c>
      <c r="E101" s="2">
        <f>B101*C83</f>
        <v>16000</v>
      </c>
      <c r="F101" s="2">
        <f>E101*C84</f>
        <v>40000</v>
      </c>
      <c r="G101" s="33">
        <f t="shared" si="0"/>
        <v>227200</v>
      </c>
    </row>
    <row r="102" spans="1:7" x14ac:dyDescent="0.25">
      <c r="A102" s="2" t="s">
        <v>333</v>
      </c>
      <c r="B102" s="2">
        <v>17</v>
      </c>
      <c r="C102" s="33">
        <f>B102*B83</f>
        <v>22100</v>
      </c>
      <c r="D102" s="33">
        <f>C102*B84</f>
        <v>198900</v>
      </c>
      <c r="E102" s="2">
        <f>B102*C83</f>
        <v>17000</v>
      </c>
      <c r="F102" s="2">
        <f>E102*C84</f>
        <v>42500</v>
      </c>
      <c r="G102" s="33">
        <f t="shared" si="0"/>
        <v>241400</v>
      </c>
    </row>
    <row r="103" spans="1:7" x14ac:dyDescent="0.25">
      <c r="A103" s="2" t="s">
        <v>333</v>
      </c>
      <c r="B103" s="2">
        <v>18</v>
      </c>
      <c r="C103" s="33">
        <f>B103*B83</f>
        <v>23400</v>
      </c>
      <c r="D103" s="33">
        <f>C103*B84</f>
        <v>210600</v>
      </c>
      <c r="E103" s="2">
        <f>B103*C83</f>
        <v>18000</v>
      </c>
      <c r="F103" s="2">
        <f>E103*C84</f>
        <v>45000</v>
      </c>
      <c r="G103" s="33">
        <f t="shared" si="0"/>
        <v>255600</v>
      </c>
    </row>
    <row r="104" spans="1:7" x14ac:dyDescent="0.25">
      <c r="A104" s="2" t="s">
        <v>333</v>
      </c>
      <c r="B104" s="2">
        <v>19</v>
      </c>
      <c r="C104" s="33">
        <f>B104*B83</f>
        <v>24700</v>
      </c>
      <c r="D104" s="33">
        <f>C104*B84</f>
        <v>222300</v>
      </c>
      <c r="E104" s="2">
        <f>B104*C83</f>
        <v>19000</v>
      </c>
      <c r="F104" s="2">
        <f>E104*C84</f>
        <v>47500</v>
      </c>
      <c r="G104" s="33">
        <f t="shared" si="0"/>
        <v>269800</v>
      </c>
    </row>
    <row r="105" spans="1:7" x14ac:dyDescent="0.25">
      <c r="A105" s="2" t="s">
        <v>333</v>
      </c>
      <c r="B105" s="2">
        <v>20</v>
      </c>
      <c r="C105" s="33">
        <f>B105*B83</f>
        <v>26000</v>
      </c>
      <c r="D105" s="33">
        <f>C105*B84</f>
        <v>234000</v>
      </c>
      <c r="E105" s="2">
        <f>B105*C83</f>
        <v>20000</v>
      </c>
      <c r="F105" s="2">
        <f>E105*C84</f>
        <v>50000</v>
      </c>
      <c r="G105" s="33">
        <f t="shared" si="0"/>
        <v>284000</v>
      </c>
    </row>
    <row r="106" spans="1:7" x14ac:dyDescent="0.25">
      <c r="A106" s="2" t="s">
        <v>333</v>
      </c>
      <c r="B106" s="2">
        <v>21</v>
      </c>
      <c r="C106" s="33">
        <f>B106*B83</f>
        <v>27300</v>
      </c>
      <c r="D106" s="33">
        <f>C106*B84</f>
        <v>245700</v>
      </c>
      <c r="E106" s="2">
        <f>B106*C83</f>
        <v>21000</v>
      </c>
      <c r="F106" s="2">
        <f>E106*C84</f>
        <v>52500</v>
      </c>
      <c r="G106" s="33">
        <f t="shared" si="0"/>
        <v>298200</v>
      </c>
    </row>
    <row r="108" spans="1:7" x14ac:dyDescent="0.25">
      <c r="G108" s="29"/>
    </row>
  </sheetData>
  <mergeCells count="2">
    <mergeCell ref="D82:G84"/>
    <mergeCell ref="A85:B8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4"/>
  <sheetViews>
    <sheetView workbookViewId="0">
      <selection activeCell="C3" sqref="C3:C34"/>
    </sheetView>
  </sheetViews>
  <sheetFormatPr defaultRowHeight="15" x14ac:dyDescent="0.25"/>
  <cols>
    <col min="1" max="1" width="13.5703125" bestFit="1" customWidth="1"/>
    <col min="2" max="2" width="23.85546875" bestFit="1" customWidth="1"/>
    <col min="3" max="3" width="20.28515625" bestFit="1" customWidth="1"/>
  </cols>
  <sheetData>
    <row r="1" spans="1:3" x14ac:dyDescent="0.25">
      <c r="A1" s="54" t="s">
        <v>346</v>
      </c>
      <c r="B1" s="54" t="s">
        <v>347</v>
      </c>
      <c r="C1" s="54" t="s">
        <v>348</v>
      </c>
    </row>
    <row r="2" spans="1:3" x14ac:dyDescent="0.25">
      <c r="A2" t="s">
        <v>349</v>
      </c>
      <c r="B2" t="s">
        <v>350</v>
      </c>
      <c r="C2" s="36" t="s">
        <v>351</v>
      </c>
    </row>
    <row r="3" spans="1:3" x14ac:dyDescent="0.25">
      <c r="A3" t="s">
        <v>352</v>
      </c>
      <c r="B3" t="s">
        <v>353</v>
      </c>
      <c r="C3">
        <v>3</v>
      </c>
    </row>
    <row r="4" spans="1:3" x14ac:dyDescent="0.25">
      <c r="B4" t="s">
        <v>354</v>
      </c>
      <c r="C4">
        <v>4</v>
      </c>
    </row>
    <row r="5" spans="1:3" x14ac:dyDescent="0.25">
      <c r="B5" t="s">
        <v>355</v>
      </c>
      <c r="C5">
        <v>3</v>
      </c>
    </row>
    <row r="6" spans="1:3" x14ac:dyDescent="0.25">
      <c r="B6" t="s">
        <v>356</v>
      </c>
      <c r="C6">
        <v>2</v>
      </c>
    </row>
    <row r="7" spans="1:3" x14ac:dyDescent="0.25">
      <c r="B7" t="s">
        <v>357</v>
      </c>
      <c r="C7">
        <v>3</v>
      </c>
    </row>
    <row r="8" spans="1:3" x14ac:dyDescent="0.25">
      <c r="B8" t="s">
        <v>358</v>
      </c>
      <c r="C8">
        <v>3</v>
      </c>
    </row>
    <row r="9" spans="1:3" x14ac:dyDescent="0.25">
      <c r="B9" t="s">
        <v>359</v>
      </c>
      <c r="C9">
        <v>2</v>
      </c>
    </row>
    <row r="10" spans="1:3" x14ac:dyDescent="0.25">
      <c r="A10" t="s">
        <v>360</v>
      </c>
      <c r="B10" t="s">
        <v>361</v>
      </c>
      <c r="C10">
        <v>6</v>
      </c>
    </row>
    <row r="11" spans="1:3" x14ac:dyDescent="0.25">
      <c r="B11" t="s">
        <v>362</v>
      </c>
      <c r="C11">
        <v>4</v>
      </c>
    </row>
    <row r="12" spans="1:3" x14ac:dyDescent="0.25">
      <c r="B12" t="s">
        <v>363</v>
      </c>
      <c r="C12">
        <v>5</v>
      </c>
    </row>
    <row r="13" spans="1:3" x14ac:dyDescent="0.25">
      <c r="B13" t="s">
        <v>364</v>
      </c>
      <c r="C13">
        <v>14</v>
      </c>
    </row>
    <row r="14" spans="1:3" x14ac:dyDescent="0.25">
      <c r="B14" t="s">
        <v>365</v>
      </c>
      <c r="C14">
        <v>5</v>
      </c>
    </row>
    <row r="15" spans="1:3" x14ac:dyDescent="0.25">
      <c r="B15" t="s">
        <v>366</v>
      </c>
      <c r="C15">
        <v>4</v>
      </c>
    </row>
    <row r="16" spans="1:3" x14ac:dyDescent="0.25">
      <c r="B16" t="s">
        <v>367</v>
      </c>
      <c r="C16">
        <v>2</v>
      </c>
    </row>
    <row r="17" spans="1:3" x14ac:dyDescent="0.25">
      <c r="A17" t="s">
        <v>368</v>
      </c>
      <c r="B17" t="s">
        <v>369</v>
      </c>
      <c r="C17">
        <v>2</v>
      </c>
    </row>
    <row r="18" spans="1:3" x14ac:dyDescent="0.25">
      <c r="B18" t="s">
        <v>370</v>
      </c>
      <c r="C18">
        <v>5</v>
      </c>
    </row>
    <row r="19" spans="1:3" x14ac:dyDescent="0.25">
      <c r="B19" t="s">
        <v>371</v>
      </c>
      <c r="C19">
        <v>2</v>
      </c>
    </row>
    <row r="20" spans="1:3" x14ac:dyDescent="0.25">
      <c r="B20" t="s">
        <v>372</v>
      </c>
      <c r="C20">
        <v>1</v>
      </c>
    </row>
    <row r="21" spans="1:3" x14ac:dyDescent="0.25">
      <c r="B21" t="s">
        <v>373</v>
      </c>
      <c r="C21">
        <v>3</v>
      </c>
    </row>
    <row r="22" spans="1:3" x14ac:dyDescent="0.25">
      <c r="B22" t="s">
        <v>374</v>
      </c>
      <c r="C22">
        <v>4</v>
      </c>
    </row>
    <row r="23" spans="1:3" x14ac:dyDescent="0.25">
      <c r="B23" t="s">
        <v>375</v>
      </c>
      <c r="C23">
        <v>2</v>
      </c>
    </row>
    <row r="24" spans="1:3" x14ac:dyDescent="0.25">
      <c r="B24" t="s">
        <v>376</v>
      </c>
      <c r="C24">
        <v>1</v>
      </c>
    </row>
    <row r="25" spans="1:3" x14ac:dyDescent="0.25">
      <c r="B25" t="s">
        <v>377</v>
      </c>
      <c r="C25">
        <v>1</v>
      </c>
    </row>
    <row r="26" spans="1:3" x14ac:dyDescent="0.25">
      <c r="B26" t="s">
        <v>378</v>
      </c>
      <c r="C26">
        <v>1</v>
      </c>
    </row>
    <row r="27" spans="1:3" x14ac:dyDescent="0.25">
      <c r="B27" t="s">
        <v>379</v>
      </c>
      <c r="C27">
        <v>1</v>
      </c>
    </row>
    <row r="28" spans="1:3" x14ac:dyDescent="0.25">
      <c r="B28" t="s">
        <v>380</v>
      </c>
      <c r="C28">
        <v>1</v>
      </c>
    </row>
    <row r="29" spans="1:3" x14ac:dyDescent="0.25">
      <c r="B29" t="s">
        <v>381</v>
      </c>
      <c r="C29">
        <v>1</v>
      </c>
    </row>
    <row r="30" spans="1:3" x14ac:dyDescent="0.25">
      <c r="A30" t="s">
        <v>382</v>
      </c>
      <c r="B30" t="s">
        <v>383</v>
      </c>
      <c r="C30">
        <v>5</v>
      </c>
    </row>
    <row r="31" spans="1:3" x14ac:dyDescent="0.25">
      <c r="B31" t="s">
        <v>384</v>
      </c>
      <c r="C31">
        <v>3</v>
      </c>
    </row>
    <row r="32" spans="1:3" x14ac:dyDescent="0.25">
      <c r="B32" t="s">
        <v>385</v>
      </c>
      <c r="C32">
        <v>6</v>
      </c>
    </row>
    <row r="33" spans="2:3" x14ac:dyDescent="0.25">
      <c r="B33" t="s">
        <v>386</v>
      </c>
      <c r="C33">
        <v>1</v>
      </c>
    </row>
    <row r="34" spans="2:3" x14ac:dyDescent="0.25">
      <c r="B34" t="s">
        <v>387</v>
      </c>
      <c r="C34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CD8FD026223B408277C997068D0431" ma:contentTypeVersion="14" ma:contentTypeDescription="Create a new document." ma:contentTypeScope="" ma:versionID="c8a2ff79defd9a41ba550018d21dad77">
  <xsd:schema xmlns:xsd="http://www.w3.org/2001/XMLSchema" xmlns:xs="http://www.w3.org/2001/XMLSchema" xmlns:p="http://schemas.microsoft.com/office/2006/metadata/properties" xmlns:ns3="7cb3dd8c-a931-4a50-aefd-4048792d2353" xmlns:ns4="51dcf58a-33b6-484a-aad6-14407592090d" targetNamespace="http://schemas.microsoft.com/office/2006/metadata/properties" ma:root="true" ma:fieldsID="6176e8050b9040ef037babc7e61c563b" ns3:_="" ns4:_="">
    <xsd:import namespace="7cb3dd8c-a931-4a50-aefd-4048792d2353"/>
    <xsd:import namespace="51dcf58a-33b6-484a-aad6-14407592090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b3dd8c-a931-4a50-aefd-4048792d23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f58a-33b6-484a-aad6-14407592090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b3dd8c-a931-4a50-aefd-4048792d2353" xsi:nil="true"/>
  </documentManagement>
</p:properties>
</file>

<file path=customXml/itemProps1.xml><?xml version="1.0" encoding="utf-8"?>
<ds:datastoreItem xmlns:ds="http://schemas.openxmlformats.org/officeDocument/2006/customXml" ds:itemID="{D14E73C3-C3C9-485F-AC3F-8F1B57CEA4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5A6975-C951-48DD-997D-C14CFC25A9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b3dd8c-a931-4a50-aefd-4048792d2353"/>
    <ds:schemaRef ds:uri="51dcf58a-33b6-484a-aad6-1440759209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F15EDC-6078-4C13-853F-0DBD3BE67CB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cb3dd8c-a931-4a50-aefd-4048792d2353"/>
    <ds:schemaRef ds:uri="51dcf58a-33b6-484a-aad6-14407592090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Bid Items List-Pricing Sheet</vt:lpstr>
      <vt:lpstr>Item Est. Menu Frq</vt:lpstr>
      <vt:lpstr>Menu Item Count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 Anderson</dc:creator>
  <cp:keywords/>
  <dc:description/>
  <cp:lastModifiedBy>Rachel Parkinson</cp:lastModifiedBy>
  <cp:revision/>
  <dcterms:created xsi:type="dcterms:W3CDTF">2023-05-05T15:39:59Z</dcterms:created>
  <dcterms:modified xsi:type="dcterms:W3CDTF">2023-06-02T19:47:42Z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  <property fmtid="{D5CDD505-2E9C-101B-9397-08002B2CF9AE}" pid="3" name="ContentTypeId">
    <vt:lpwstr>0x0101007ACD8FD026223B408277C997068D0431</vt:lpwstr>
  </property>
</Properties>
</file>